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50" windowWidth="16260" windowHeight="5040" activeTab="3"/>
  </bookViews>
  <sheets>
    <sheet name="2018 main indicators" sheetId="1" r:id="rId1"/>
    <sheet name="Cost" sheetId="2" r:id="rId2"/>
    <sheet name="expenditures" sheetId="5" r:id="rId3"/>
    <sheet name="production plan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>#N/A</definedName>
    <definedName name="\b">#N/A</definedName>
    <definedName name="\z">#N/A</definedName>
    <definedName name="_100Module4_B009__.LOGIN">[1]!'[Module4(B009)].LOGIN'</definedName>
    <definedName name="_101Module4_B010__.LOGIN">[1]!'[Module4(B010)].LOGIN'</definedName>
    <definedName name="_102Module4_B011__.LOGIN">[1]!'[Module4(B011)].LOGIN'</definedName>
    <definedName name="_103Module4_B016__.LOGIN">[1]!'[Module4(B016)].LOGIN'</definedName>
    <definedName name="_104Module4_B021__.LOGIN">[1]!'[Module4(B021)].LOGIN'</definedName>
    <definedName name="_105Module4_B022__.LOGIN">[1]!'[Module4(B022)].LOGIN'</definedName>
    <definedName name="_106Module4_B038__.LOGIN">[1]!'[Module4(B038)].LOGIN'</definedName>
    <definedName name="_107Module4_B040__.LOGIN">[1]!'[Module4(B040)].LOGIN'</definedName>
    <definedName name="_108Module4_B044__.LOGIN">[1]!'[Module4(B044)].LOGIN'</definedName>
    <definedName name="_109Module4_B045__.LOGIN">[1]!'[Module4(B045)].LOGIN'</definedName>
    <definedName name="_110Module4_B046__.LOGIN">[1]!'[Module4(B046)].LOGIN'</definedName>
    <definedName name="_111Module4_B048__.LOGIN">[1]!'[Module4(B048)].LOGIN'</definedName>
    <definedName name="_112Module4_B050__.LOGIN">[1]!'[Module4(B050)].LOGIN'</definedName>
    <definedName name="_113Module4_B051__.LOGIN">[1]!'[Module4(B051)].LOGIN'</definedName>
    <definedName name="_114Module4_B057__.LOGIN">[1]!'[Module4(B057)].LOGIN'</definedName>
    <definedName name="_115Module4_B060__.LOGIN">[1]!'[Module4(B060)].LOGIN'</definedName>
    <definedName name="_116Module4_C001__.LOGIN">[1]!'[Module4(C001)].LOGIN'</definedName>
    <definedName name="_117Module4_C002__.LOGIN">[1]!'[Module4(C002)].LOGIN'</definedName>
    <definedName name="_118Module4_C005__.LOGIN">[1]!'[Module4(C005)].LOGIN'</definedName>
    <definedName name="_119Module4_C007__.LOGIN">[1]!'[Module4(C007)].LOGIN'</definedName>
    <definedName name="_121Module4_C013__.LOGIN">[1]!'[Module4(C013)].LOGIN'</definedName>
    <definedName name="_122Module4_C014__.LOGIN">[1]!'[Module4(C014)].LOGIN'</definedName>
    <definedName name="_123Module4_C020__.LOGIN">[1]!'[Module4(C020)].LOGIN'</definedName>
    <definedName name="_124Module4_D001__.LOGIN">[1]!'[Module4(D001)].LOGIN'</definedName>
    <definedName name="_125Module4_D002__.LOGIN">[1]!'[Module4(D002)].LOGIN'</definedName>
    <definedName name="_126Module4_D007__.LOGIN">[1]!'[Module4(D007)].LOGIN'</definedName>
    <definedName name="_127Module4_D009__.LOGIN">[1]!'[Module4(D009)].LOGIN'</definedName>
    <definedName name="_128Module4_D010__.LOGIN">[1]!'[Module4(D010)].LOGIN'</definedName>
    <definedName name="_89Module4_B0017__.LOGIN">[1]!'[Module4(B0017)].LOGIN'</definedName>
    <definedName name="_90Module4_B002__.LOGIN">[1]!'[Module4(B002)].LOGIN'</definedName>
    <definedName name="_91Module4_B0025__.LOGIN">[1]!'[Module4(B0025)].LOGIN'</definedName>
    <definedName name="_92Module4_B0026__.LOGIN">[1]!'[Module4(B0026)].LOGIN'</definedName>
    <definedName name="_93Module4_B0027__.LOGIN">[1]!'[Module4(B0027)].LOGIN'</definedName>
    <definedName name="_94Module4_B003__.LOGIN">[1]!'[Module4(B003)].LOGIN'</definedName>
    <definedName name="_95Module4_B004__.LOGIN">[1]!'[Module4(B004)].LOGIN'</definedName>
    <definedName name="_96Module4_B005__.LOGIN">[1]!'[Module4(B005)].LOGIN'</definedName>
    <definedName name="_97Module4_B006__.LOGIN">[1]!'[Module4(B006)].LOGIN'</definedName>
    <definedName name="_98Module4_B007__.LOGIN">[1]!'[Module4(B007)].LOGIN'</definedName>
    <definedName name="_99Module4_B008__.LOGIN">[1]!'[Module4(B008)].LOGIN'</definedName>
    <definedName name="_a1Z">[2]사양조정!#REF!,[2]사양조정!$C$11,[2]사양조정!$D$11,[2]사양조정!$E$11,[2]사양조정!$F$11</definedName>
    <definedName name="_a2Z">[2]사양조정!$G$11,[2]사양조정!$H$11,[2]사양조정!$I$11,[2]사양조정!$J$11,[2]사양조정!$K$11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veh1">[2]사양조정!$B$5:$B$8</definedName>
    <definedName name="_veh10">[2]사양조정!$K$5:$K$8</definedName>
    <definedName name="_veh2">[2]사양조정!$C$5:$C$8</definedName>
    <definedName name="_veh3">[2]사양조정!$D$5:$D$8</definedName>
    <definedName name="_veh4">[2]사양조정!$E$5:$E$8</definedName>
    <definedName name="_veh5">[2]사양조정!$F$5:$F$8</definedName>
    <definedName name="_veh6">[2]사양조정!$G$5:$G$8</definedName>
    <definedName name="_veh7">[2]사양조정!$H$5:$H$8</definedName>
    <definedName name="_veh8">[2]사양조정!$I$5:$I$8</definedName>
    <definedName name="_veh9">[2]사양조정!$J$5:$J$8</definedName>
    <definedName name="Butt_press">[3]!Butt_press</definedName>
    <definedName name="clear">[3]!clear</definedName>
    <definedName name="CoAc_?I?C?o">'[4]AeCO SPL'!$A$4:$Y$2798</definedName>
    <definedName name="CoAc_?I·?C°?o">'[5]AeCO SPL'!$A$4:$Y$2798</definedName>
    <definedName name="DATA2">#N/A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ethering">[6]!gethering</definedName>
    <definedName name="goto_managemant">[6]!goto_managemant</definedName>
    <definedName name="Goto_manual">[3]!Goto_manual</definedName>
    <definedName name="ID">[3]!ID</definedName>
    <definedName name="IE">[1]!IE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ove">[3]!move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" hidden="1">{#N/A,#N/A,TRUE,"일정"}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hidden="1">{#N/A,#N/A,TRUE,"일정"}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_xlnm.Database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대우개발기초">[1]!대우개발기초</definedName>
    <definedName name="대우개발변동">[1]!대우개발변동</definedName>
    <definedName name="대우자동차기초">[1]!대우자동차기초</definedName>
    <definedName name="대우자동차변동">[1]!대우자동차변동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동MACRO.매출총이익율구하기MACRO">[1]!이동MACRO.매출총이익율구하기MACRO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초기화면가기">[1]!초기화면가기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25725" iterate="1"/>
</workbook>
</file>

<file path=xl/calcChain.xml><?xml version="1.0" encoding="utf-8"?>
<calcChain xmlns="http://schemas.openxmlformats.org/spreadsheetml/2006/main">
  <c r="B13" i="2"/>
  <c r="B38" i="5"/>
  <c r="B50" s="1"/>
  <c r="B28" l="1"/>
  <c r="F11" i="4" l="1"/>
  <c r="F10"/>
  <c r="F9"/>
  <c r="F7"/>
  <c r="F6"/>
  <c r="B15" i="2"/>
  <c r="B12"/>
  <c r="F11"/>
  <c r="E11"/>
  <c r="D11"/>
  <c r="C11"/>
  <c r="B10"/>
  <c r="B14" i="5" l="1"/>
  <c r="B51" s="1"/>
  <c r="B11" i="2"/>
  <c r="B8"/>
  <c r="B9"/>
  <c r="F17"/>
  <c r="B16"/>
  <c r="E17"/>
  <c r="C17"/>
  <c r="D17" l="1"/>
  <c r="B14"/>
  <c r="B17" s="1"/>
</calcChain>
</file>

<file path=xl/comments1.xml><?xml version="1.0" encoding="utf-8"?>
<comments xmlns="http://schemas.openxmlformats.org/spreadsheetml/2006/main">
  <authors>
    <author>test</author>
  </authors>
  <commentList>
    <comment ref="C17" authorId="0">
      <text>
        <r>
          <rPr>
            <b/>
            <sz val="8"/>
            <color indexed="81"/>
            <rFont val="Tahoma"/>
            <family val="2"/>
            <charset val="204"/>
          </rPr>
          <t>test:</t>
        </r>
        <r>
          <rPr>
            <sz val="8"/>
            <color indexed="81"/>
            <rFont val="Tahoma"/>
            <family val="2"/>
            <charset val="204"/>
          </rPr>
          <t xml:space="preserve">
Произв.себест.
</t>
        </r>
      </text>
    </comment>
  </commentList>
</comments>
</file>

<file path=xl/sharedStrings.xml><?xml version="1.0" encoding="utf-8"?>
<sst xmlns="http://schemas.openxmlformats.org/spreadsheetml/2006/main" count="127" uniqueCount="105">
  <si>
    <t>1.</t>
  </si>
  <si>
    <t>2.</t>
  </si>
  <si>
    <t xml:space="preserve">3. </t>
  </si>
  <si>
    <t>3.1.</t>
  </si>
  <si>
    <t>3.2.</t>
  </si>
  <si>
    <t>3.3.</t>
  </si>
  <si>
    <t xml:space="preserve">№ </t>
  </si>
  <si>
    <t>Банк хизмати</t>
  </si>
  <si>
    <t xml:space="preserve">Indicator </t>
  </si>
  <si>
    <t>Net sales adjusted for exchange prices</t>
  </si>
  <si>
    <t>Manufacturing cost of the production</t>
  </si>
  <si>
    <t>Gross financial result</t>
  </si>
  <si>
    <t>The period expenses  incl.</t>
  </si>
  <si>
    <t>Realisation expenses</t>
  </si>
  <si>
    <t>Administration expenses</t>
  </si>
  <si>
    <t>Other operational expenses</t>
  </si>
  <si>
    <t xml:space="preserve">Other incomes of the main activity </t>
  </si>
  <si>
    <t>Financial result of the main activity</t>
  </si>
  <si>
    <t>Revenues and expenses of the main activity</t>
  </si>
  <si>
    <t>Interest income</t>
  </si>
  <si>
    <t>Income from currency exchange differences</t>
  </si>
  <si>
    <t>Expenditures of the main activity</t>
  </si>
  <si>
    <t>Income before taxes</t>
  </si>
  <si>
    <t>Expenses included to tax base</t>
  </si>
  <si>
    <t>Taxable income</t>
  </si>
  <si>
    <t xml:space="preserve">Income tax </t>
  </si>
  <si>
    <t>Other taxes</t>
  </si>
  <si>
    <t>Net profit</t>
  </si>
  <si>
    <t xml:space="preserve"> Plan for 2018</t>
  </si>
  <si>
    <t>Financial results of Kvarts in 2018</t>
  </si>
  <si>
    <t>I quarter</t>
  </si>
  <si>
    <t>II quarter</t>
  </si>
  <si>
    <t>III  quarter</t>
  </si>
  <si>
    <t>IV quarter</t>
  </si>
  <si>
    <t>in million soums</t>
  </si>
  <si>
    <t>Head of the company                                     Pulatov A.</t>
  </si>
  <si>
    <t>Chief accountant                                            Isaboyev A.</t>
  </si>
  <si>
    <t>Head of SBDP                                                 Yusufjonova Yo.</t>
  </si>
  <si>
    <t>Indicators</t>
  </si>
  <si>
    <t>Raw materials</t>
  </si>
  <si>
    <t>Fuel and energy resources</t>
  </si>
  <si>
    <t>Salary</t>
  </si>
  <si>
    <t>Social insurance</t>
  </si>
  <si>
    <t>Indirect material expenses</t>
  </si>
  <si>
    <t>Indirect salary expenses</t>
  </si>
  <si>
    <t>Other expenses total:</t>
  </si>
  <si>
    <t>from that: capital repair fund</t>
  </si>
  <si>
    <t>amortization</t>
  </si>
  <si>
    <t>Total</t>
  </si>
  <si>
    <t>in mln soums</t>
  </si>
  <si>
    <t>Product cost of planned outputs in Kvarts in 2018</t>
  </si>
  <si>
    <t xml:space="preserve">                     Chief accountant                                                          Isaboyev A.</t>
  </si>
  <si>
    <t xml:space="preserve">                      Head of SBDP                                                             Yusufjonova Yo.</t>
  </si>
  <si>
    <t>including salary expenses</t>
  </si>
  <si>
    <t>Social insuranse expenses</t>
  </si>
  <si>
    <t xml:space="preserve">                    Amortization</t>
  </si>
  <si>
    <t xml:space="preserve">               Materials</t>
  </si>
  <si>
    <t xml:space="preserve">               works, services</t>
  </si>
  <si>
    <t xml:space="preserve">               services of auxiliary workshops</t>
  </si>
  <si>
    <t xml:space="preserve">               other sale expenses</t>
  </si>
  <si>
    <t>including: salary</t>
  </si>
  <si>
    <t xml:space="preserve">               social insurance expenses</t>
  </si>
  <si>
    <t>Salary for the supervisory board</t>
  </si>
  <si>
    <t>Amortization</t>
  </si>
  <si>
    <t xml:space="preserve">Higher organisation fee </t>
  </si>
  <si>
    <t>Company cars expenses</t>
  </si>
  <si>
    <t>Office materials</t>
  </si>
  <si>
    <t>Public services</t>
  </si>
  <si>
    <t>Building rental expenses</t>
  </si>
  <si>
    <t>Services of auxiliary workshops</t>
  </si>
  <si>
    <t>Other expenses</t>
  </si>
  <si>
    <t xml:space="preserve">Property tax </t>
  </si>
  <si>
    <t>Land tax</t>
  </si>
  <si>
    <t>Tax for using water</t>
  </si>
  <si>
    <t>Pension fund 1,6%</t>
  </si>
  <si>
    <t>Road fund 1,4%</t>
  </si>
  <si>
    <t>School fund 0,5%</t>
  </si>
  <si>
    <t>Expenses of non-productional sector</t>
  </si>
  <si>
    <t>including:      -  health care center</t>
  </si>
  <si>
    <t xml:space="preserve">                 -   Department of greening</t>
  </si>
  <si>
    <t xml:space="preserve">                 -  hotel in Tashkent,  "Chodak" sanatorium</t>
  </si>
  <si>
    <t>Bonuses to celebration days</t>
  </si>
  <si>
    <t>One time bonuses</t>
  </si>
  <si>
    <t>Bonuses to executive body members</t>
  </si>
  <si>
    <t>Sponsorship</t>
  </si>
  <si>
    <t>Staff training expenses</t>
  </si>
  <si>
    <t>Total period expenses</t>
  </si>
  <si>
    <t xml:space="preserve">                    Social insuranse expenses</t>
  </si>
  <si>
    <t>in thousand soums</t>
  </si>
  <si>
    <t>Period expences</t>
  </si>
  <si>
    <t>Kvarts SC</t>
  </si>
  <si>
    <t>Unit</t>
  </si>
  <si>
    <t>Product volume in current prices</t>
  </si>
  <si>
    <t>million soums</t>
  </si>
  <si>
    <t>Product volume in comparable prices</t>
  </si>
  <si>
    <t>Output:</t>
  </si>
  <si>
    <t xml:space="preserve">  - glass jars in conditional size</t>
  </si>
  <si>
    <t>million pcs</t>
  </si>
  <si>
    <t xml:space="preserve">  - glass bottle</t>
  </si>
  <si>
    <t xml:space="preserve">  - flat glass in physical size</t>
  </si>
  <si>
    <t>thousand m2</t>
  </si>
  <si>
    <t>2017 expecting</t>
  </si>
  <si>
    <t>growth rate</t>
  </si>
  <si>
    <t>plan for 2018</t>
  </si>
  <si>
    <t xml:space="preserve">Glass production plan as in natural and value terms for 2017 </t>
  </si>
</sst>
</file>

<file path=xl/styles.xml><?xml version="1.0" encoding="utf-8"?>
<styleSheet xmlns="http://schemas.openxmlformats.org/spreadsheetml/2006/main">
  <numFmts count="28">
    <numFmt numFmtId="43" formatCode="_-* #,##0.00_р_._-;\-* #,##0.00_р_._-;_-* &quot;-&quot;??_р_._-;_-@_-"/>
    <numFmt numFmtId="164" formatCode="#,##0.0_ ;[Red]\-#,##0.0\ "/>
    <numFmt numFmtId="165" formatCode="#,##0.000_ ;[Red]\-#,##0.000\ "/>
    <numFmt numFmtId="166" formatCode="#,##0.00_ ;[Red]\-#,##0.00\ "/>
    <numFmt numFmtId="167" formatCode="0.0"/>
    <numFmt numFmtId="168" formatCode="_(* #,##0.00_);_(* \(#,##0.00\);_(* &quot;-&quot;??_);_(@_)"/>
    <numFmt numFmtId="169" formatCode="#,##0.0"/>
    <numFmt numFmtId="170" formatCode="_ &quot;\&quot;* #,##0_ ;_ &quot;\&quot;* \-#,##0_ ;_ &quot;\&quot;* &quot;-&quot;_ ;_ @_ "/>
    <numFmt numFmtId="171" formatCode="_(&quot;$&quot;* #,##0.00_);_(&quot;$&quot;* \(#,##0.00\);_(&quot;$&quot;* &quot;-&quot;??_);_(@_)"/>
    <numFmt numFmtId="172" formatCode="_(&quot;$&quot;* #,##0_);_(&quot;$&quot;* \(#,##0\);_(&quot;$&quot;* &quot;-&quot;_);_(@_)"/>
    <numFmt numFmtId="173" formatCode="_-* #,##0.00_-;\-* #,##0.00_-;_-* &quot;-&quot;??_-;_-@_-"/>
    <numFmt numFmtId="174" formatCode="_ &quot;\&quot;* #,##0.00_ ;_ &quot;\&quot;* \-#,##0.00_ ;_ &quot;\&quot;* &quot;-&quot;??_ ;_ @_ "/>
    <numFmt numFmtId="175" formatCode="_ &quot;$&quot;* #,##0.00_ ;_ &quot;$&quot;* \-#,##0.00_ ;_ &quot;$&quot;* &quot;-&quot;??_ ;_ @_ "/>
    <numFmt numFmtId="176" formatCode="&quot;\&quot;#,##0.00;[Red]&quot;\&quot;\-#,##0.00"/>
    <numFmt numFmtId="177" formatCode="_ &quot;$&quot;* #,##0_ ;_ &quot;$&quot;* \-#,##0_ ;_ &quot;$&quot;* &quot;-&quot;_ ;_ @_ "/>
    <numFmt numFmtId="178" formatCode="_-&quot;\&quot;* #,##0.00_-;\-&quot;\&quot;* #,##0.00_-;_-&quot;\&quot;* &quot;-&quot;??_-;_-@_-"/>
    <numFmt numFmtId="179" formatCode="\$#,##0.00;\(\$#,##0.00\)"/>
    <numFmt numFmtId="180" formatCode="&quot;\&quot;#,##0;[Red]&quot;\&quot;\-#,##0"/>
    <numFmt numFmtId="181" formatCode="_ * #,##0_ ;_ * \-#,##0_ ;_ * &quot;-&quot;_ ;_ @_ "/>
    <numFmt numFmtId="182" formatCode="_ * #,##0.00_ ;_ * \-#,##0.00_ ;_ * &quot;-&quot;??_ ;_ @_ "/>
    <numFmt numFmtId="183" formatCode="#,##0.0;[Red]\-#,##0.0"/>
    <numFmt numFmtId="184" formatCode="_-* #,##0.00[$€-1]_-;\-* #,##0.00[$€-1]_-;_-* &quot;-&quot;??[$€-1]_-"/>
    <numFmt numFmtId="185" formatCode="_(* #,##0_);_(* \(#,##0\);_(* &quot;-&quot;_);_(@_)"/>
    <numFmt numFmtId="186" formatCode="_-* #,##0_-;&quot;\&quot;\!\-* #,##0_-;_-* &quot;-&quot;_-;_-@_-"/>
    <numFmt numFmtId="187" formatCode="_-* #,##0\ &quot;?&quot;_-;\-* #,##0\ &quot;?&quot;_-;_-* &quot;-&quot;\ &quot;?&quot;_-;_-@_-"/>
    <numFmt numFmtId="188" formatCode="_-* #,##0.00\ &quot;?&quot;_-;\-* #,##0.00\ &quot;?&quot;_-;_-* &quot;-&quot;??\ &quot;?&quot;_-;_-@_-"/>
    <numFmt numFmtId="189" formatCode="_-* #,##0\ _?._-;\-* #,##0\ _?._-;_-* &quot;-&quot;\ _?._-;_-@_-"/>
    <numFmt numFmtId="190" formatCode="_-* #,##0.00\ _?._-;\-* #,##0.00\ _?._-;_-* &quot;-&quot;??\ _?._-;_-@_-"/>
  </numFmts>
  <fonts count="79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Bodoni MT Black"/>
      <family val="1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2"/>
      <name val="Arial Cyr"/>
      <family val="2"/>
      <charset val="204"/>
    </font>
    <font>
      <i/>
      <sz val="12"/>
      <name val="Arial Cyr"/>
      <charset val="186"/>
    </font>
    <font>
      <sz val="12"/>
      <name val="Arial Cyr"/>
      <charset val="186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3"/>
      <name val="Arial Cyr"/>
      <family val="2"/>
      <charset val="204"/>
    </font>
    <font>
      <i/>
      <sz val="10"/>
      <name val="Arial Cyr"/>
      <charset val="186"/>
    </font>
    <font>
      <sz val="13"/>
      <name val="Arial Cyr"/>
      <family val="2"/>
      <charset val="204"/>
    </font>
    <font>
      <i/>
      <sz val="12"/>
      <name val="Bodoni MT Black"/>
      <family val="1"/>
    </font>
    <font>
      <sz val="9"/>
      <name val="Arial Cyr"/>
      <charset val="204"/>
    </font>
    <font>
      <sz val="10"/>
      <name val="Arial Cyr"/>
      <family val="2"/>
      <charset val="204"/>
    </font>
    <font>
      <b/>
      <sz val="13"/>
      <name val="Arial Cyr"/>
      <charset val="204"/>
    </font>
    <font>
      <sz val="10"/>
      <name val="Arial"/>
      <family val="2"/>
    </font>
    <font>
      <sz val="10"/>
      <name val="Arial Cyr"/>
      <family val="1"/>
    </font>
    <font>
      <sz val="10"/>
      <name val="Arial Cyr"/>
      <family val="1"/>
      <charset val="204"/>
    </font>
    <font>
      <sz val="11"/>
      <name val="??o"/>
      <family val="3"/>
    </font>
    <font>
      <sz val="11"/>
      <name val="µ??o"/>
      <family val="3"/>
    </font>
    <font>
      <sz val="10"/>
      <name val="Helv"/>
      <family val="2"/>
    </font>
    <font>
      <sz val="12"/>
      <name val="Arial"/>
      <family val="2"/>
    </font>
    <font>
      <sz val="11"/>
      <name val="돋움"/>
      <family val="3"/>
      <charset val="129"/>
    </font>
    <font>
      <sz val="14"/>
      <name val="¾©"/>
      <charset val="204"/>
    </font>
    <font>
      <sz val="14"/>
      <name val="?©"/>
      <charset val="204"/>
    </font>
    <font>
      <sz val="12"/>
      <name val="¾©"/>
      <charset val="204"/>
    </font>
    <font>
      <sz val="12"/>
      <name val="???A?"/>
      <family val="3"/>
    </font>
    <font>
      <sz val="12"/>
      <name val="?UAAA?"/>
      <family val="1"/>
    </font>
    <font>
      <sz val="11"/>
      <name val="??oA?"/>
      <family val="3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charset val="204"/>
    </font>
    <font>
      <sz val="12"/>
      <name val="±¼¸²Ã¼"/>
      <charset val="204"/>
    </font>
    <font>
      <sz val="12"/>
      <name val="¹ÙÅÁÃ¼"/>
      <charset val="204"/>
    </font>
    <font>
      <sz val="12"/>
      <name val="?UAAA?"/>
      <charset val="204"/>
    </font>
    <font>
      <sz val="11"/>
      <name val="µ??o"/>
      <charset val="204"/>
    </font>
    <font>
      <sz val="11"/>
      <name val="µ¸¿ò"/>
      <charset val="204"/>
    </font>
    <font>
      <sz val="12"/>
      <name val="µ¸¿òÃ¼p"/>
      <charset val="204"/>
    </font>
    <font>
      <sz val="12"/>
      <name val="?iA¶"/>
      <charset val="204"/>
    </font>
    <font>
      <sz val="12"/>
      <name val="¸íÁ¶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129"/>
    </font>
    <font>
      <sz val="12"/>
      <name val="¹UAAA¼"/>
      <family val="3"/>
      <charset val="129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?UAAA?"/>
      <family val="1"/>
    </font>
    <font>
      <sz val="11"/>
      <name val="굴림체"/>
      <family val="3"/>
      <charset val="129"/>
    </font>
    <font>
      <sz val="12"/>
      <name val="Times New Roman"/>
      <family val="1"/>
      <charset val="204"/>
    </font>
    <font>
      <b/>
      <sz val="12"/>
      <name val="Arial"/>
      <family val="2"/>
    </font>
    <font>
      <sz val="12"/>
      <name val="바탕체"/>
      <family val="1"/>
      <charset val="129"/>
    </font>
    <font>
      <sz val="12"/>
      <name val="№ЩЕБГј"/>
      <family val="1"/>
      <charset val="129"/>
    </font>
    <font>
      <sz val="12"/>
      <name val="굴림체"/>
      <family val="3"/>
      <charset val="129"/>
    </font>
    <font>
      <sz val="10"/>
      <name val="±јёІГј"/>
      <charset val="204"/>
    </font>
    <font>
      <sz val="12"/>
      <name val="№ЩЕБГј"/>
      <family val="3"/>
      <charset val="129"/>
    </font>
    <font>
      <sz val="14"/>
      <name val="–ѕ’©"/>
      <family val="3"/>
      <charset val="129"/>
    </font>
    <font>
      <sz val="10"/>
      <name val="Arial Cyr"/>
      <family val="2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10"/>
      <color indexed="36"/>
      <name val="Arial Cyr"/>
      <family val="2"/>
      <charset val="204"/>
    </font>
    <font>
      <sz val="12"/>
      <name val="┭병릇"/>
      <family val="1"/>
      <charset val="129"/>
    </font>
    <font>
      <sz val="12"/>
      <name val="뼻뮝"/>
      <family val="1"/>
      <charset val="129"/>
    </font>
    <font>
      <sz val="11"/>
      <name val="돋움"/>
      <charset val="129"/>
    </font>
    <font>
      <sz val="10"/>
      <name val="굴림체"/>
      <family val="3"/>
      <charset val="129"/>
    </font>
    <font>
      <sz val="12"/>
      <name val="옢?릇"/>
      <family val="3"/>
      <charset val="129"/>
    </font>
    <font>
      <sz val="14"/>
      <name val="뼻뮝"/>
      <family val="3"/>
      <charset val="129"/>
    </font>
    <font>
      <sz val="12"/>
      <name val="Times New Roman Cyr"/>
      <family val="1"/>
      <charset val="204"/>
    </font>
    <font>
      <sz val="11"/>
      <name val="TimesET"/>
      <family val="1"/>
    </font>
    <font>
      <sz val="9"/>
      <name val="Times New Roman Cyr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mediumGray">
        <bgColor indexed="22"/>
      </patternFill>
    </fill>
    <fill>
      <patternFill patternType="solid">
        <fgColor indexed="1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05">
    <xf numFmtId="0" fontId="0" fillId="0" borderId="0"/>
    <xf numFmtId="0" fontId="5" fillId="0" borderId="0">
      <alignment horizontal="left"/>
    </xf>
    <xf numFmtId="0" fontId="6" fillId="0" borderId="0"/>
    <xf numFmtId="0" fontId="7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/>
    <xf numFmtId="0" fontId="25" fillId="0" borderId="0"/>
    <xf numFmtId="0" fontId="23" fillId="0" borderId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/>
    <xf numFmtId="0" fontId="23" fillId="0" borderId="0"/>
    <xf numFmtId="0" fontId="29" fillId="0" borderId="0"/>
    <xf numFmtId="170" fontId="30" fillId="0" borderId="0" applyFont="0" applyFill="0" applyBorder="0" applyAlignment="0" applyProtection="0"/>
    <xf numFmtId="0" fontId="23" fillId="0" borderId="0"/>
    <xf numFmtId="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3" fillId="0" borderId="0"/>
    <xf numFmtId="0" fontId="28" fillId="0" borderId="0"/>
    <xf numFmtId="0" fontId="30" fillId="0" borderId="0" applyFont="0" applyFill="0" applyBorder="0" applyAlignment="0" applyProtection="0"/>
    <xf numFmtId="0" fontId="23" fillId="0" borderId="0"/>
    <xf numFmtId="0" fontId="30" fillId="0" borderId="0" applyFont="0" applyFill="0" applyBorder="0" applyAlignment="0" applyProtection="0"/>
    <xf numFmtId="0" fontId="28" fillId="0" borderId="0"/>
    <xf numFmtId="0" fontId="28" fillId="0" borderId="0"/>
    <xf numFmtId="0" fontId="29" fillId="0" borderId="0"/>
    <xf numFmtId="170" fontId="30" fillId="0" borderId="0" applyFont="0" applyFill="0" applyBorder="0" applyAlignment="0" applyProtection="0"/>
    <xf numFmtId="0" fontId="23" fillId="0" borderId="0"/>
    <xf numFmtId="0" fontId="26" fillId="0" borderId="0" applyFont="0" applyFill="0" applyBorder="0" applyAlignment="0" applyProtection="0"/>
    <xf numFmtId="0" fontId="23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33" fillId="0" borderId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 applyFont="0" applyFill="0" applyBorder="0" applyAlignment="0" applyProtection="0"/>
    <xf numFmtId="174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175" fontId="43" fillId="0" borderId="0" applyFont="0" applyFill="0" applyBorder="0" applyAlignment="0" applyProtection="0"/>
    <xf numFmtId="175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7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7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177" fontId="48" fillId="0" borderId="0" applyFont="0" applyFill="0" applyBorder="0" applyAlignment="0" applyProtection="0"/>
    <xf numFmtId="177" fontId="49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5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6" fillId="0" borderId="0" applyFont="0" applyFill="0" applyBorder="0" applyAlignment="0" applyProtection="0"/>
    <xf numFmtId="180" fontId="47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180" fontId="46" fillId="0" borderId="0" applyFont="0" applyFill="0" applyBorder="0" applyAlignment="0" applyProtection="0"/>
    <xf numFmtId="180" fontId="47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175" fontId="48" fillId="0" borderId="0" applyFont="0" applyFill="0" applyBorder="0" applyAlignment="0" applyProtection="0"/>
    <xf numFmtId="175" fontId="49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1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0" borderId="0"/>
    <xf numFmtId="0" fontId="40" fillId="0" borderId="0" applyFont="0" applyFill="0" applyBorder="0" applyAlignment="0" applyProtection="0"/>
    <xf numFmtId="181" fontId="53" fillId="0" borderId="0" applyFont="0" applyFill="0" applyBorder="0" applyAlignment="0" applyProtection="0"/>
    <xf numFmtId="0" fontId="41" fillId="0" borderId="0" applyFont="0" applyFill="0" applyBorder="0" applyAlignment="0" applyProtection="0"/>
    <xf numFmtId="182" fontId="53" fillId="0" borderId="0" applyFont="0" applyFill="0" applyBorder="0" applyAlignment="0" applyProtection="0"/>
    <xf numFmtId="38" fontId="7" fillId="9" borderId="2">
      <protection locked="0"/>
    </xf>
    <xf numFmtId="38" fontId="7" fillId="0" borderId="2"/>
    <xf numFmtId="38" fontId="54" fillId="0" borderId="2"/>
    <xf numFmtId="183" fontId="7" fillId="0" borderId="2"/>
    <xf numFmtId="0" fontId="54" fillId="0" borderId="2" applyNumberFormat="0">
      <alignment horizontal="center"/>
    </xf>
    <xf numFmtId="38" fontId="54" fillId="10" borderId="2" applyNumberFormat="0" applyFont="0" applyBorder="0" applyAlignment="0">
      <alignment horizontal="center"/>
    </xf>
    <xf numFmtId="0" fontId="55" fillId="0" borderId="2" applyNumberFormat="0"/>
    <xf numFmtId="0" fontId="54" fillId="0" borderId="2" applyNumberFormat="0"/>
    <xf numFmtId="0" fontId="55" fillId="0" borderId="2" applyNumberFormat="0">
      <alignment horizontal="right"/>
    </xf>
    <xf numFmtId="0" fontId="30" fillId="0" borderId="0" applyFont="0" applyFill="0" applyBorder="0" applyAlignment="0" applyProtection="0"/>
    <xf numFmtId="0" fontId="56" fillId="0" borderId="0"/>
    <xf numFmtId="0" fontId="41" fillId="0" borderId="0"/>
    <xf numFmtId="0" fontId="53" fillId="0" borderId="0"/>
    <xf numFmtId="0" fontId="57" fillId="0" borderId="0"/>
    <xf numFmtId="184" fontId="58" fillId="0" borderId="0" applyFont="0" applyFill="0" applyBorder="0" applyAlignment="0" applyProtection="0"/>
    <xf numFmtId="0" fontId="59" fillId="0" borderId="16" applyNumberFormat="0" applyAlignment="0" applyProtection="0">
      <alignment horizontal="left" vertical="center"/>
    </xf>
    <xf numFmtId="0" fontId="59" fillId="0" borderId="17">
      <alignment horizontal="left" vertical="center"/>
    </xf>
    <xf numFmtId="0" fontId="34" fillId="0" borderId="0"/>
    <xf numFmtId="0" fontId="1" fillId="0" borderId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181" fontId="37" fillId="0" borderId="0" applyFont="0" applyFill="0" applyBorder="0" applyAlignment="0" applyProtection="0"/>
    <xf numFmtId="182" fontId="37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1" fillId="0" borderId="0" applyFont="0" applyFill="0" applyBorder="0" applyAlignment="0" applyProtection="0"/>
    <xf numFmtId="170" fontId="63" fillId="0" borderId="0" applyFont="0" applyFill="0" applyBorder="0" applyAlignment="0" applyProtection="0"/>
    <xf numFmtId="174" fontId="61" fillId="0" borderId="0" applyFont="0" applyFill="0" applyBorder="0" applyAlignment="0" applyProtection="0"/>
    <xf numFmtId="0" fontId="64" fillId="0" borderId="0"/>
    <xf numFmtId="40" fontId="52" fillId="0" borderId="0" applyFont="0" applyFill="0" applyBorder="0" applyAlignment="0" applyProtection="0"/>
    <xf numFmtId="38" fontId="52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21" fillId="0" borderId="0"/>
    <xf numFmtId="0" fontId="61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7" fillId="0" borderId="0"/>
    <xf numFmtId="185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6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71" fillId="0" borderId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30" fillId="0" borderId="0" applyFont="0" applyFill="0" applyBorder="0" applyAlignment="0" applyProtection="0"/>
    <xf numFmtId="186" fontId="7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187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0" fontId="73" fillId="0" borderId="0"/>
    <xf numFmtId="0" fontId="74" fillId="0" borderId="0"/>
    <xf numFmtId="0" fontId="30" fillId="0" borderId="0" applyFont="0" applyFill="0" applyBorder="0" applyAlignment="0" applyProtection="0"/>
    <xf numFmtId="0" fontId="75" fillId="0" borderId="0"/>
    <xf numFmtId="0" fontId="21" fillId="0" borderId="0"/>
    <xf numFmtId="0" fontId="60" fillId="0" borderId="0"/>
    <xf numFmtId="0" fontId="24" fillId="0" borderId="0"/>
    <xf numFmtId="0" fontId="21" fillId="0" borderId="0"/>
    <xf numFmtId="0" fontId="66" fillId="0" borderId="0"/>
    <xf numFmtId="0" fontId="21" fillId="0" borderId="0" applyNumberFormat="0" applyProtection="0"/>
    <xf numFmtId="0" fontId="21" fillId="0" borderId="0" applyNumberFormat="0" applyProtection="0"/>
    <xf numFmtId="0" fontId="21" fillId="0" borderId="0"/>
    <xf numFmtId="0" fontId="76" fillId="0" borderId="0"/>
    <xf numFmtId="0" fontId="21" fillId="0" borderId="0"/>
    <xf numFmtId="0" fontId="77" fillId="0" borderId="0"/>
    <xf numFmtId="0" fontId="77" fillId="0" borderId="0"/>
    <xf numFmtId="0" fontId="21" fillId="0" borderId="0"/>
    <xf numFmtId="0" fontId="77" fillId="0" borderId="0"/>
    <xf numFmtId="0" fontId="77" fillId="0" borderId="0"/>
    <xf numFmtId="0" fontId="77" fillId="0" borderId="0"/>
    <xf numFmtId="0" fontId="78" fillId="0" borderId="0" applyAlignment="0"/>
    <xf numFmtId="0" fontId="77" fillId="0" borderId="0"/>
    <xf numFmtId="0" fontId="76" fillId="0" borderId="0"/>
    <xf numFmtId="0" fontId="21" fillId="0" borderId="0"/>
    <xf numFmtId="0" fontId="21" fillId="0" borderId="0"/>
    <xf numFmtId="189" fontId="21" fillId="0" borderId="0" applyFont="0" applyFill="0" applyBorder="0" applyAlignment="0" applyProtection="0"/>
    <xf numFmtId="190" fontId="21" fillId="0" borderId="0" applyFont="0" applyFill="0" applyBorder="0" applyAlignment="0" applyProtection="0"/>
  </cellStyleXfs>
  <cellXfs count="96">
    <xf numFmtId="0" fontId="0" fillId="0" borderId="0" xfId="0"/>
    <xf numFmtId="2" fontId="0" fillId="0" borderId="0" xfId="0" applyNumberFormat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/>
    </xf>
    <xf numFmtId="0" fontId="0" fillId="2" borderId="2" xfId="0" applyFill="1" applyBorder="1" applyAlignment="1">
      <alignment horizontal="left" indent="1"/>
    </xf>
    <xf numFmtId="165" fontId="0" fillId="2" borderId="2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left" indent="1"/>
    </xf>
    <xf numFmtId="164" fontId="0" fillId="4" borderId="2" xfId="0" applyNumberFormat="1" applyFill="1" applyBorder="1" applyAlignment="1">
      <alignment horizontal="center"/>
    </xf>
    <xf numFmtId="165" fontId="0" fillId="5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left" indent="1"/>
    </xf>
    <xf numFmtId="166" fontId="0" fillId="2" borderId="2" xfId="0" applyNumberFormat="1" applyFill="1" applyBorder="1" applyAlignment="1">
      <alignment horizontal="center"/>
    </xf>
    <xf numFmtId="0" fontId="0" fillId="6" borderId="2" xfId="0" applyFill="1" applyBorder="1" applyAlignment="1">
      <alignment horizontal="left" indent="1"/>
    </xf>
    <xf numFmtId="165" fontId="0" fillId="6" borderId="2" xfId="0" applyNumberFormat="1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167" fontId="0" fillId="2" borderId="2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left" wrapText="1" indent="1"/>
    </xf>
    <xf numFmtId="0" fontId="0" fillId="7" borderId="2" xfId="0" applyFill="1" applyBorder="1" applyAlignment="1">
      <alignment horizontal="left" indent="1"/>
    </xf>
    <xf numFmtId="165" fontId="0" fillId="7" borderId="2" xfId="0" applyNumberFormat="1" applyFill="1" applyBorder="1" applyAlignment="1">
      <alignment horizontal="center"/>
    </xf>
    <xf numFmtId="0" fontId="0" fillId="0" borderId="2" xfId="0" applyBorder="1"/>
    <xf numFmtId="2" fontId="0" fillId="0" borderId="2" xfId="0" applyNumberFormat="1" applyBorder="1"/>
    <xf numFmtId="0" fontId="0" fillId="0" borderId="0" xfId="0" applyFill="1"/>
    <xf numFmtId="2" fontId="0" fillId="0" borderId="0" xfId="0" applyNumberFormat="1" applyFill="1"/>
    <xf numFmtId="0" fontId="4" fillId="0" borderId="0" xfId="0" applyFont="1" applyFill="1" applyBorder="1" applyAlignment="1">
      <alignment horizontal="left"/>
    </xf>
    <xf numFmtId="0" fontId="0" fillId="0" borderId="3" xfId="0" applyFill="1" applyBorder="1" applyAlignment="1">
      <alignment horizontal="left" indent="1"/>
    </xf>
    <xf numFmtId="0" fontId="9" fillId="0" borderId="0" xfId="0" applyFont="1"/>
    <xf numFmtId="0" fontId="2" fillId="0" borderId="0" xfId="0" applyFont="1"/>
    <xf numFmtId="2" fontId="9" fillId="0" borderId="0" xfId="0" applyNumberFormat="1" applyFont="1"/>
    <xf numFmtId="2" fontId="2" fillId="0" borderId="0" xfId="0" applyNumberFormat="1" applyFont="1"/>
    <xf numFmtId="2" fontId="10" fillId="0" borderId="0" xfId="0" applyNumberFormat="1" applyFont="1"/>
    <xf numFmtId="2" fontId="11" fillId="0" borderId="2" xfId="0" applyNumberFormat="1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164" fontId="12" fillId="3" borderId="2" xfId="0" applyNumberFormat="1" applyFont="1" applyFill="1" applyBorder="1" applyAlignment="1">
      <alignment horizontal="center"/>
    </xf>
    <xf numFmtId="167" fontId="12" fillId="0" borderId="2" xfId="0" applyNumberFormat="1" applyFont="1" applyBorder="1" applyAlignment="1">
      <alignment horizontal="center"/>
    </xf>
    <xf numFmtId="167" fontId="12" fillId="0" borderId="5" xfId="0" applyNumberFormat="1" applyFont="1" applyBorder="1" applyAlignment="1">
      <alignment horizontal="center"/>
    </xf>
    <xf numFmtId="166" fontId="12" fillId="3" borderId="2" xfId="0" applyNumberFormat="1" applyFont="1" applyFill="1" applyBorder="1" applyAlignment="1">
      <alignment horizontal="center"/>
    </xf>
    <xf numFmtId="164" fontId="12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164" fontId="9" fillId="0" borderId="0" xfId="0" applyNumberFormat="1" applyFont="1"/>
    <xf numFmtId="0" fontId="9" fillId="3" borderId="2" xfId="0" applyFont="1" applyFill="1" applyBorder="1"/>
    <xf numFmtId="167" fontId="12" fillId="3" borderId="2" xfId="0" applyNumberFormat="1" applyFont="1" applyFill="1" applyBorder="1" applyAlignment="1">
      <alignment horizontal="center"/>
    </xf>
    <xf numFmtId="167" fontId="12" fillId="0" borderId="8" xfId="0" applyNumberFormat="1" applyFont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2" fontId="13" fillId="0" borderId="0" xfId="0" applyNumberFormat="1" applyFont="1"/>
    <xf numFmtId="0" fontId="13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3" borderId="2" xfId="0" applyFont="1" applyFill="1" applyBorder="1" applyAlignment="1">
      <alignment horizontal="left" indent="2"/>
    </xf>
    <xf numFmtId="164" fontId="18" fillId="3" borderId="2" xfId="0" applyNumberFormat="1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169" fontId="0" fillId="0" borderId="2" xfId="0" applyNumberFormat="1" applyBorder="1" applyAlignment="1">
      <alignment horizontal="center"/>
    </xf>
    <xf numFmtId="169" fontId="0" fillId="0" borderId="2" xfId="0" applyNumberFormat="1" applyBorder="1"/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0" fontId="20" fillId="0" borderId="2" xfId="0" applyFont="1" applyBorder="1" applyAlignment="1">
      <alignment vertical="center"/>
    </xf>
    <xf numFmtId="0" fontId="20" fillId="0" borderId="2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164" fontId="18" fillId="3" borderId="2" xfId="0" applyNumberFormat="1" applyFont="1" applyFill="1" applyBorder="1" applyAlignment="1">
      <alignment horizontal="right"/>
    </xf>
    <xf numFmtId="164" fontId="22" fillId="8" borderId="2" xfId="0" applyNumberFormat="1" applyFont="1" applyFill="1" applyBorder="1" applyAlignment="1">
      <alignment horizontal="right"/>
    </xf>
    <xf numFmtId="164" fontId="18" fillId="3" borderId="2" xfId="0" applyNumberFormat="1" applyFont="1" applyFill="1" applyBorder="1" applyAlignment="1"/>
    <xf numFmtId="164" fontId="22" fillId="8" borderId="2" xfId="0" applyNumberFormat="1" applyFont="1" applyFill="1" applyBorder="1" applyAlignment="1"/>
    <xf numFmtId="0" fontId="18" fillId="8" borderId="2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164" fontId="22" fillId="0" borderId="0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left" indent="2"/>
    </xf>
    <xf numFmtId="0" fontId="18" fillId="3" borderId="2" xfId="0" applyFont="1" applyFill="1" applyBorder="1" applyAlignment="1">
      <alignment horizontal="left" wrapText="1" indent="2"/>
    </xf>
    <xf numFmtId="165" fontId="0" fillId="7" borderId="2" xfId="0" applyNumberFormat="1" applyFill="1" applyBorder="1" applyAlignment="1">
      <alignment horizontal="right"/>
    </xf>
    <xf numFmtId="0" fontId="0" fillId="11" borderId="2" xfId="0" applyFill="1" applyBorder="1" applyAlignment="1">
      <alignment horizontal="left" indent="1"/>
    </xf>
    <xf numFmtId="0" fontId="0" fillId="0" borderId="2" xfId="0" applyFill="1" applyBorder="1" applyAlignment="1">
      <alignment horizontal="left"/>
    </xf>
    <xf numFmtId="0" fontId="9" fillId="0" borderId="4" xfId="0" applyFont="1" applyFill="1" applyBorder="1" applyAlignment="1">
      <alignment horizontal="left" indent="1"/>
    </xf>
    <xf numFmtId="0" fontId="9" fillId="0" borderId="6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  <xf numFmtId="0" fontId="18" fillId="3" borderId="2" xfId="0" applyFont="1" applyFill="1" applyBorder="1" applyAlignment="1">
      <alignment horizontal="left" vertical="top" wrapText="1"/>
    </xf>
    <xf numFmtId="0" fontId="18" fillId="3" borderId="2" xfId="0" applyFont="1" applyFill="1" applyBorder="1" applyAlignment="1">
      <alignment horizontal="left" wrapText="1"/>
    </xf>
    <xf numFmtId="0" fontId="0" fillId="0" borderId="0" xfId="0" applyBorder="1" applyAlignment="1"/>
    <xf numFmtId="0" fontId="20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</cellXfs>
  <cellStyles count="305">
    <cellStyle name="          _x000d__x000a_mouse.drv=lmouse.drv" xfId="10"/>
    <cellStyle name="????DAMAS" xfId="11"/>
    <cellStyle name="????TICO" xfId="12"/>
    <cellStyle name="?”´?_REV3 " xfId="13"/>
    <cellStyle name="?AU?XLS!check_filesche|_x0005_" xfId="14"/>
    <cellStyle name="?AU»?XLS!check_filesche|_x0005_" xfId="15"/>
    <cellStyle name="_060217 Order Plan(March incresed)" xfId="16"/>
    <cellStyle name="_2007 y BP-170 000  02.09.2006. last" xfId="17"/>
    <cellStyle name="_9월 해외법인 월별 생산품질현황보고" xfId="18"/>
    <cellStyle name="_APPDIX(2~6)-1012" xfId="19"/>
    <cellStyle name="_AVTOZAZ실적전망(완결)" xfId="20"/>
    <cellStyle name="_COST DOWN" xfId="21"/>
    <cellStyle name="_DOHC 검토" xfId="22"/>
    <cellStyle name="_DOHC 검토 2" xfId="23"/>
    <cellStyle name="_FAC WORKSCOPE" xfId="24"/>
    <cellStyle name="_Order KD new" xfId="25"/>
    <cellStyle name="_PACKING1" xfId="26"/>
    <cellStyle name="_Plan 2007 BP-167 000   23.06.2006." xfId="27"/>
    <cellStyle name="_PROPOSAL-첨부" xfId="28"/>
    <cellStyle name="_Книга10" xfId="29"/>
    <cellStyle name="_Книга2" xfId="30"/>
    <cellStyle name="_Приложения1,2 к постановлению" xfId="31"/>
    <cellStyle name="_넥시아 MINOR CHANGE 검토" xfId="32"/>
    <cellStyle name="_법인현황요약" xfId="33"/>
    <cellStyle name="_비상경영계획(REV.2)" xfId="34"/>
    <cellStyle name="_상반기 실적전망 (완결9.7)" xfId="35"/>
    <cellStyle name="æØè [0.00]_PRODUCT DETAIL Q1" xfId="36"/>
    <cellStyle name="æØè_PRODUCT DETAIL Q1" xfId="37"/>
    <cellStyle name="EY [0.00]_PRODUCT DETAIL Q1" xfId="38"/>
    <cellStyle name="ÊÝ [0.00]_PRODUCT DETAIL Q1" xfId="39"/>
    <cellStyle name="EY [0.00]_PRODUCT DETAIL Q3 (2)" xfId="40"/>
    <cellStyle name="ÊÝ [0.00]_PRODUCT DETAIL Q3 (2)" xfId="41"/>
    <cellStyle name="EY_PRODUCT DETAIL Q1" xfId="42"/>
    <cellStyle name="ÊÝ_PRODUCT DETAIL Q1" xfId="43"/>
    <cellStyle name="EY_PRODUCT DETAIL Q3 (2)" xfId="44"/>
    <cellStyle name="ÊÝ_PRODUCT DETAIL Q3 (2)" xfId="45"/>
    <cellStyle name="W_BOOKSHIP" xfId="46"/>
    <cellStyle name="A???_x0005__x0014_" xfId="47"/>
    <cellStyle name="A?????A???" xfId="48"/>
    <cellStyle name="A?????o 4DR NB PHASE I ACT " xfId="49"/>
    <cellStyle name="A?????o 4DR NB PHASE I ACT_??o 4DR NB PHASE I ACT " xfId="50"/>
    <cellStyle name="A????a도??" xfId="51"/>
    <cellStyle name="A????C??PL " xfId="52"/>
    <cellStyle name="A????e?iAaCI?aA?" xfId="53"/>
    <cellStyle name="A???[0]_??A???" xfId="54"/>
    <cellStyle name="A???98?A??(2)_98?a도??" xfId="55"/>
    <cellStyle name="A???98?a도??" xfId="56"/>
    <cellStyle name="A???A?량?iCa_?e?iAaCI?aA?" xfId="57"/>
    <cellStyle name="A???AoAUAy캿C? " xfId="58"/>
    <cellStyle name="A???A쪨??I1컐 CoE? " xfId="59"/>
    <cellStyle name="A???C?Ao_AoAUAy캿C? " xfId="60"/>
    <cellStyle name="A???F006-1A? " xfId="61"/>
    <cellStyle name="A???F008-1A?  " xfId="62"/>
    <cellStyle name="A???INQUIRY ???A?Ao " xfId="63"/>
    <cellStyle name="A???T-100 ??o 4DR NB PHASE I " xfId="64"/>
    <cellStyle name="A???T-100 AI?YAo?? TIMING " xfId="65"/>
    <cellStyle name="A???V10 VARIATION MODEL SOP TIMING " xfId="66"/>
    <cellStyle name="A???컐?췈??n_??A???" xfId="67"/>
    <cellStyle name="A???퍈팫캻C?" xfId="68"/>
    <cellStyle name="A??¶ [0]" xfId="69"/>
    <cellStyle name="A??¶,_x0005__x0014_" xfId="70"/>
    <cellStyle name="A??¶_???«??Aa" xfId="71"/>
    <cellStyle name="Äåíåæíûé_Êíèãà3" xfId="72"/>
    <cellStyle name="AeE­ [0]" xfId="73"/>
    <cellStyle name="ÅëÈ­ [0]" xfId="74"/>
    <cellStyle name="AeE­ [0]_???«??Aa" xfId="75"/>
    <cellStyle name="ÅëÈ­ [0]_´ë¿ìÃâÇÏ¿äÃ» " xfId="76"/>
    <cellStyle name="AeE­ [0]_±aE??CLAN(AuA¦A¶°C)" xfId="77"/>
    <cellStyle name="ÅëÈ­ [0]_±âÈ¹½ÇLAN(ÀüÁ¦Á¶°Ç)" xfId="78"/>
    <cellStyle name="AeE­ [0]_±e?µ±?" xfId="79"/>
    <cellStyle name="ÅëÈ­ [0]_±è¿µ±æ" xfId="80"/>
    <cellStyle name="AeE­ [0]_»cA??c?A" xfId="81"/>
    <cellStyle name="ÅëÈ­ [0]_»çÀ¯¾ç½Ä" xfId="82"/>
    <cellStyle name="AeE­ [0]_°u?®A?AOLABEL" xfId="83"/>
    <cellStyle name="ÅëÈ­ [0]_°ü¸®Ã¥ÀÓLABEL" xfId="84"/>
    <cellStyle name="AeE­ [0]_97?aµµ CA·IA§?® CoE?" xfId="85"/>
    <cellStyle name="ÅëÈ­ [0]_97³âµµ ÇÁ·ÎÁ§Æ® ÇöÈ²" xfId="86"/>
    <cellStyle name="AeE­ [0]_A?·®?iCa" xfId="87"/>
    <cellStyle name="ÅëÈ­ [0]_Â÷·®¿îÇà" xfId="88"/>
    <cellStyle name="AeE­ [0]_AaCI?aA " xfId="89"/>
    <cellStyle name="ÅëÈ­ [0]_ÃâÇÏ¿äÃ»" xfId="90"/>
    <cellStyle name="AeE­ [0]_AO°????«??°i?c?A" xfId="91"/>
    <cellStyle name="ÅëÈ­ [0]_ÁÖ°£¾÷¹«º¸°í¾ç½Ä" xfId="92"/>
    <cellStyle name="AeE­ [0]_CLAIM1" xfId="93"/>
    <cellStyle name="ÅëÈ­ [0]_CLAIM1" xfId="94"/>
    <cellStyle name="AeE­ [0]_Co??±?A " xfId="95"/>
    <cellStyle name="ÅëÈ­ [0]_Çö¾÷±³À°" xfId="96"/>
    <cellStyle name="AeE­ [0]_CODE" xfId="97"/>
    <cellStyle name="ÅëÈ­ [0]_CODE" xfId="98"/>
    <cellStyle name="AeE­ [0]_CODE (2)" xfId="99"/>
    <cellStyle name="ÅëÈ­ [0]_CODE (2)" xfId="100"/>
    <cellStyle name="AeE­ [0]_Cu±a" xfId="101"/>
    <cellStyle name="ÅëÈ­ [0]_Çù±â" xfId="102"/>
    <cellStyle name="AeE­ [0]_CuA¶Au" xfId="103"/>
    <cellStyle name="ÅëÈ­ [0]_ÇùÁ¶Àü" xfId="104"/>
    <cellStyle name="AeE­ [0]_CuA¶Au_laroux" xfId="105"/>
    <cellStyle name="ÅëÈ­ [0]_ÇùÁ¶Àü_laroux" xfId="106"/>
    <cellStyle name="AeE­ [0]_FAX?c?A" xfId="107"/>
    <cellStyle name="ÅëÈ­ [0]_FAX¾ç½Ä" xfId="108"/>
    <cellStyle name="AeE­ [0]_FLOW" xfId="109"/>
    <cellStyle name="ÅëÈ­ [0]_FLOW" xfId="110"/>
    <cellStyle name="AeE­ [0]_GT-10E?¶??i?U" xfId="111"/>
    <cellStyle name="ÅëÈ­ [0]_GT-10È¸¶÷¸í´Ü" xfId="112"/>
    <cellStyle name="AeE­ [0]_HW &amp; SW?n±?" xfId="113"/>
    <cellStyle name="ÅëÈ­ [0]_HW &amp; SWºñ±³" xfId="114"/>
    <cellStyle name="AeE­ [0]_laroux" xfId="115"/>
    <cellStyle name="ÅëÈ­ [0]_laroux" xfId="116"/>
    <cellStyle name="AeE­ [0]_laroux_1" xfId="117"/>
    <cellStyle name="ÅëÈ­ [0]_laroux_1" xfId="118"/>
    <cellStyle name="AeE­ [0]_MTG1" xfId="119"/>
    <cellStyle name="ÅëÈ­ [0]_MTG1" xfId="120"/>
    <cellStyle name="AeE­ [0]_MTG2 (2)" xfId="121"/>
    <cellStyle name="ÅëÈ­ [0]_MTG2 (2)" xfId="122"/>
    <cellStyle name="AeE­ [0]_MTG7" xfId="123"/>
    <cellStyle name="ÅëÈ­ [0]_MTG7" xfId="124"/>
    <cellStyle name="AeE­ [0]_Sheet1" xfId="125"/>
    <cellStyle name="ÅëÈ­ [0]_Sheet1" xfId="126"/>
    <cellStyle name="AeE­ [0]_Sheet4" xfId="127"/>
    <cellStyle name="ÅëÈ­ [0]_Sheet4" xfId="128"/>
    <cellStyle name="AeE???A???" xfId="129"/>
    <cellStyle name="AeE???o 4DR NB PHASE I ACT " xfId="130"/>
    <cellStyle name="AeE???o 4DR NB PHASE I ACT_??o 4DR NB PHASE I ACT " xfId="131"/>
    <cellStyle name="AeE??a도??" xfId="132"/>
    <cellStyle name="AeE??C??PL " xfId="133"/>
    <cellStyle name="AeE??e?iAaCI?aA?" xfId="134"/>
    <cellStyle name="AeE?[0]_??A???" xfId="135"/>
    <cellStyle name="AeE?98?A??(2)_98?a도??" xfId="136"/>
    <cellStyle name="AeE?98?a도??" xfId="137"/>
    <cellStyle name="AeE?A?량?iCa_?e?iAaCI?aA?" xfId="138"/>
    <cellStyle name="AeE?AoAUAy캿C? " xfId="139"/>
    <cellStyle name="AeE?A쪨??I1컐 CoE? " xfId="140"/>
    <cellStyle name="AeE?C?Ao_AoAUAy캿C? " xfId="141"/>
    <cellStyle name="AeE?F006-1A? " xfId="142"/>
    <cellStyle name="AeE?F008-1A?  " xfId="143"/>
    <cellStyle name="AeE?INQUIRY ???A?Ao " xfId="144"/>
    <cellStyle name="AeE?T-100 ??o 4DR NB PHASE I " xfId="145"/>
    <cellStyle name="AeE?T-100 AI?YAo?? TIMING " xfId="146"/>
    <cellStyle name="AeE?V10 VARIATION MODEL SOP TIMING " xfId="147"/>
    <cellStyle name="AeE?컐?췈??n_??A???" xfId="148"/>
    <cellStyle name="AeE?퍈팫캻C?" xfId="149"/>
    <cellStyle name="AeE­_???«??Aa" xfId="150"/>
    <cellStyle name="ÅëÈ­_´ë¿ìÃâÇÏ¿äÃ» " xfId="151"/>
    <cellStyle name="AeE­_±aE??CLAN(AuA¦A¶°C)" xfId="152"/>
    <cellStyle name="ÅëÈ­_±âÈ¹½ÇLAN(ÀüÁ¦Á¶°Ç)" xfId="153"/>
    <cellStyle name="AeE­_±e?µ±?" xfId="154"/>
    <cellStyle name="ÅëÈ­_±è¿µ±æ" xfId="155"/>
    <cellStyle name="AeE­_»cA??c?A" xfId="156"/>
    <cellStyle name="ÅëÈ­_»çÀ¯¾ç½Ä" xfId="157"/>
    <cellStyle name="AeE­_°u?®A?AOLABEL" xfId="158"/>
    <cellStyle name="ÅëÈ­_°ü¸®Ã¥ÀÓLABEL" xfId="159"/>
    <cellStyle name="AeE­_97?aµµ CA·IA§?® CoE?" xfId="160"/>
    <cellStyle name="ÅëÈ­_97³âµµ ÇÁ·ÎÁ§Æ® ÇöÈ²" xfId="161"/>
    <cellStyle name="AeE­_A?·®?iCa" xfId="162"/>
    <cellStyle name="ÅëÈ­_Â÷·®¿îÇà" xfId="163"/>
    <cellStyle name="AeE­_AaCI?aA " xfId="164"/>
    <cellStyle name="ÅëÈ­_ÃâÇÏ¿äÃ»" xfId="165"/>
    <cellStyle name="AeE­_AO°????«??°i?c?A" xfId="166"/>
    <cellStyle name="ÅëÈ­_ÁÖ°£¾÷¹«º¸°í¾ç½Ä" xfId="167"/>
    <cellStyle name="AeE­_CLAIM1" xfId="168"/>
    <cellStyle name="ÅëÈ­_CLAIM1" xfId="169"/>
    <cellStyle name="AeE­_Co??±?A " xfId="170"/>
    <cellStyle name="ÅëÈ­_Çö¾÷±³À°" xfId="171"/>
    <cellStyle name="AeE­_CODE" xfId="172"/>
    <cellStyle name="ÅëÈ­_CODE" xfId="173"/>
    <cellStyle name="AeE­_CODE (2)" xfId="174"/>
    <cellStyle name="ÅëÈ­_CODE (2)" xfId="175"/>
    <cellStyle name="AeE­_Cu±a" xfId="176"/>
    <cellStyle name="ÅëÈ­_Çù±â" xfId="177"/>
    <cellStyle name="AeE­_CuA¶Au" xfId="178"/>
    <cellStyle name="ÅëÈ­_ÇùÁ¶Àü" xfId="179"/>
    <cellStyle name="AeE­_CuA¶Au_laroux" xfId="180"/>
    <cellStyle name="ÅëÈ­_ÇùÁ¶Àü_laroux" xfId="181"/>
    <cellStyle name="AeE­_FAX?c?A" xfId="182"/>
    <cellStyle name="ÅëÈ­_FAX¾ç½Ä" xfId="183"/>
    <cellStyle name="AeE­_FLOW" xfId="184"/>
    <cellStyle name="ÅëÈ­_FLOW" xfId="185"/>
    <cellStyle name="AeE­_GT-10E?¶??i?U" xfId="186"/>
    <cellStyle name="ÅëÈ­_GT-10È¸¶÷¸í´Ü" xfId="187"/>
    <cellStyle name="AeE­_HW &amp; SW?n±?" xfId="188"/>
    <cellStyle name="ÅëÈ­_HW &amp; SWºñ±³" xfId="189"/>
    <cellStyle name="AeE­_laroux" xfId="190"/>
    <cellStyle name="ÅëÈ­_laroux" xfId="191"/>
    <cellStyle name="AeE­_laroux_1" xfId="192"/>
    <cellStyle name="ÅëÈ­_laroux_1" xfId="193"/>
    <cellStyle name="AeE­_MTG1" xfId="194"/>
    <cellStyle name="ÅëÈ­_MTG1" xfId="195"/>
    <cellStyle name="AeE­_MTG2 (2)" xfId="196"/>
    <cellStyle name="ÅëÈ­_MTG2 (2)" xfId="197"/>
    <cellStyle name="AeE­_MTG7" xfId="198"/>
    <cellStyle name="ÅëÈ­_MTG7" xfId="199"/>
    <cellStyle name="AeE­_Sheet1" xfId="200"/>
    <cellStyle name="ÅëÈ­_Sheet1" xfId="201"/>
    <cellStyle name="AeE­_Sheet4" xfId="202"/>
    <cellStyle name="ÅëÈ­_Sheet4" xfId="203"/>
    <cellStyle name="AP" xfId="204"/>
    <cellStyle name="ÄÞ¸¶ [0]" xfId="205"/>
    <cellStyle name="AÞ¸¶ [0]_´e¿iAaCI¿aA≫ " xfId="206"/>
    <cellStyle name="ÄÞ¸¶_´ë¿ìÃâÇÏ¿äÃ» " xfId="207"/>
    <cellStyle name="AÞ¸¶_´e¿iAaCI¿aA≫ " xfId="208"/>
    <cellStyle name="BMU001" xfId="209"/>
    <cellStyle name="BMU002" xfId="210"/>
    <cellStyle name="BMU002B" xfId="211"/>
    <cellStyle name="BMU002P1" xfId="212"/>
    <cellStyle name="BMU003" xfId="213"/>
    <cellStyle name="BMU004" xfId="214"/>
    <cellStyle name="BMU005" xfId="215"/>
    <cellStyle name="BMU005B" xfId="216"/>
    <cellStyle name="BMU005K" xfId="217"/>
    <cellStyle name="C" xfId="218"/>
    <cellStyle name="C?AO_???AIA?" xfId="219"/>
    <cellStyle name="Ç¥ÁØ_´ë¿ìÃâÇÏ¿äÃ» " xfId="220"/>
    <cellStyle name="C￥AØ_´e¿iAaCI¿aA≫ " xfId="221"/>
    <cellStyle name="Currency1" xfId="222"/>
    <cellStyle name="Euro" xfId="223"/>
    <cellStyle name="Header1" xfId="224"/>
    <cellStyle name="Header2" xfId="225"/>
    <cellStyle name="Iau?iue_NU00702" xfId="226"/>
    <cellStyle name="Îáû÷íûé_Êíèãà3" xfId="227"/>
    <cellStyle name="iles|_x0005_h" xfId="228"/>
    <cellStyle name="les" xfId="229"/>
    <cellStyle name="№йєРАІ_±вЕё" xfId="230"/>
    <cellStyle name="Ôèíàíñîâûé [0]_Êíèãà3" xfId="231"/>
    <cellStyle name="Ôèíàíñîâûé_Êíèãà3" xfId="232"/>
    <cellStyle name="R?" xfId="233"/>
    <cellStyle name="sche|_x0005_" xfId="234"/>
    <cellStyle name="XLS'|_x0005_t" xfId="235"/>
    <cellStyle name="ДЮё¶ [0]" xfId="236"/>
    <cellStyle name="ДЮё¶_±вЕё" xfId="237"/>
    <cellStyle name="ЕлИ­ [0]" xfId="238"/>
    <cellStyle name="ЕлИ­_±вЕё" xfId="239"/>
    <cellStyle name="ЗҐБШ_±вИ№ЅЗLAN(АьБ¦Б¶°З)" xfId="240"/>
    <cellStyle name="Њ…‹?ђO‚e [0.00]_PRODUCT DETAIL Q1" xfId="241"/>
    <cellStyle name="Њ…‹?ђO‚e_PRODUCT DETAIL Q1" xfId="242"/>
    <cellStyle name="Њ…‹жђШ‚и [0.00]_PRODUCT DETAIL Q1" xfId="243"/>
    <cellStyle name="Њ…‹жђШ‚и_PRODUCT DETAIL Q1" xfId="244"/>
    <cellStyle name="Обычнщй_907ШОХ" xfId="245"/>
    <cellStyle name="Обычны?MAY" xfId="246"/>
    <cellStyle name="Обычны?new" xfId="247"/>
    <cellStyle name="Обычны?Sheet1" xfId="248"/>
    <cellStyle name="Обычны?Sheet1 (2)" xfId="249"/>
    <cellStyle name="Обычны?Sheet1 (3)" xfId="250"/>
    <cellStyle name="Обычны?Ин?DAMAS (2)" xfId="251"/>
    <cellStyle name="Обычны?Ин?TICO (2)" xfId="252"/>
    <cellStyle name="Обычный" xfId="0" builtinId="0"/>
    <cellStyle name="Обычный 2" xfId="1"/>
    <cellStyle name="Обычный 3" xfId="2"/>
    <cellStyle name="Обычный 4" xfId="3"/>
    <cellStyle name="Обычный 5" xfId="253"/>
    <cellStyle name="Процентный 2" xfId="4"/>
    <cellStyle name="Процентный 3" xfId="5"/>
    <cellStyle name="Стиль 1" xfId="6"/>
    <cellStyle name="Тысячи [0]_- 13 -" xfId="254"/>
    <cellStyle name="Тысячи_- 13 -" xfId="255"/>
    <cellStyle name="Финансовый 2" xfId="7"/>
    <cellStyle name="Финансовый 3" xfId="8"/>
    <cellStyle name="Финансовый 4" xfId="9"/>
    <cellStyle name="고정출력1_10월2W타부 " xfId="256"/>
    <cellStyle name="고정출력2_10월2W타부 " xfId="257"/>
    <cellStyle name="뒤에 오는 하이퍼링크_Catia plan" xfId="258"/>
    <cellStyle name="믅됞 [0.00]_PRODUCT DETAIL Q3 (2)_영역별물류비종합 " xfId="259"/>
    <cellStyle name="믅됞_PRODUCT DETAIL Q3 (2)_영역별물류비종합 " xfId="260"/>
    <cellStyle name="밍? [0]_엄넷?? " xfId="261"/>
    <cellStyle name="밍?_엄넷?? " xfId="262"/>
    <cellStyle name="백분율_95" xfId="263"/>
    <cellStyle name="뷭?_BOOKSHIP" xfId="264"/>
    <cellStyle name="뷰A? [0]_엄넷?? " xfId="265"/>
    <cellStyle name="뷰A?_엄넷?? " xfId="266"/>
    <cellStyle name="셈迷?XLS!check_filesche|_x0005_" xfId="267"/>
    <cellStyle name="쉼표 [0]_03-01-##" xfId="268"/>
    <cellStyle name="콤마 [0]_100series var. " xfId="269"/>
    <cellStyle name="콤마 [ৌ]_관리항목_업종별 " xfId="270"/>
    <cellStyle name="콤마,_x0005__x0014_" xfId="271"/>
    <cellStyle name="콤마_100series var. " xfId="272"/>
    <cellStyle name="콸張悅渾 [0]_顧 " xfId="273"/>
    <cellStyle name="콸張悅渾_顧 " xfId="274"/>
    <cellStyle name="통윗 [0]_T-100 일반지 " xfId="275"/>
    <cellStyle name="통화 [0]_95" xfId="276"/>
    <cellStyle name="통화_95" xfId="277"/>
    <cellStyle name="표준_~att2210" xfId="278"/>
    <cellStyle name="퓭닉_ㅶA??絡 " xfId="279"/>
    <cellStyle name="화폐기호_7부품개발_루마니아 " xfId="280"/>
    <cellStyle name="횾" xfId="281"/>
    <cellStyle name="咬訌裝?DMILSUMMARY" xfId="282"/>
    <cellStyle name="咬訌裝?MAY" xfId="283"/>
    <cellStyle name="咬訌裝?nexia-B3" xfId="284"/>
    <cellStyle name="咬訌裝?nexia-B3 (2)" xfId="285"/>
    <cellStyle name="咬訌裝?nexia-B3_СП Общие инвестиции на 2007-2009 гг" xfId="286"/>
    <cellStyle name="咬訌裝?인 &quot;잿預?" xfId="287"/>
    <cellStyle name="咬訌裝?了?茵?有猝 57.98)" xfId="288"/>
    <cellStyle name="咬訌裝?剽. 妬增?(禎增設.)" xfId="289"/>
    <cellStyle name="咬訌裝?咬狀瞬孼. (2)" xfId="290"/>
    <cellStyle name="咬訌裝?楫" xfId="291"/>
    <cellStyle name="咬訌裝?溢陰妖 " xfId="292"/>
    <cellStyle name="咬訌裝?燮?腦鮑 (2)" xfId="293"/>
    <cellStyle name="咬訌裝?贍鎭 " xfId="294"/>
    <cellStyle name="咬訌裝?遽增1 (2)" xfId="295"/>
    <cellStyle name="咬訌裝?遽增1 (3)" xfId="296"/>
    <cellStyle name="咬訌裝?遽增1 (5)" xfId="297"/>
    <cellStyle name="咬訌裝?遽增3" xfId="298"/>
    <cellStyle name="咬訌裝?遽增6 (2)" xfId="299"/>
    <cellStyle name="咬訌裝?靭增? 依?" xfId="300"/>
    <cellStyle name="咬訌裝?顧 " xfId="301"/>
    <cellStyle name="咬訌裝?駒읾" xfId="302"/>
    <cellStyle name="逗壯章荻渾 [0]_顧 " xfId="303"/>
    <cellStyle name="逗壯章荻渾_顧 " xfId="3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7;&#54805;&#49688;\C\Infoman\TEMP\~($()!%5e)\&#44608;&#52380;&#49688;\WINDOWS\TEMP\&#44397;&#47928;&#50672;&#44208;\95&#50672;&#44208;\BS&#51456;&#4870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\&#1041;&#1080;&#1079;&#1085;&#1077;&#1089;-&#1087;&#1083;&#1072;&#1085;\Documents%20and%20Settings\User\Local%20Settings\Temporary%20Internet%20Files\Content.IE5\HXSSF4JJ\Documents%20and%20Settings\iminov\Local%20Settings\Temporary%20Internet%20Files\Content.IE5\H7RRPP0E\&#48376;&#49324;&#48372;&#44256;&#51088;&#47308;\WINDOWS\TEMP\PRICE%20RANG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01\m_hour01\Excel_d\&#50629;&#47924;&#50857;\MAN_HOUR\BASE\MH_SP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5293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176;i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01\m_hour01\man_hour\MHver0p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 (2)"/>
      <sheetName val="BS준비"/>
      <sheetName val="A-100전제"/>
      <sheetName val="BRAKE"/>
      <sheetName val="W-???"/>
      <sheetName val="2.대외공문"/>
      <sheetName val="engline"/>
      <sheetName val="#REF"/>
      <sheetName val="ML"/>
      <sheetName val="PV6 3.5L LX5 GMX170"/>
      <sheetName val="진행 DATA (2)"/>
      <sheetName val="W-현원가"/>
      <sheetName val="사양조정"/>
      <sheetName val="7_(2)"/>
      <sheetName val="2_대외공문"/>
      <sheetName val="PV6_3_5L_LX5_GMX170"/>
    </sheetNames>
    <definedNames>
      <definedName name="[Module4(B0017)].LOGIN" refersTo="#ССЫЛКА!"/>
      <definedName name="[Module4(B002)].LOGIN" refersTo="#ССЫЛКА!"/>
      <definedName name="[Module4(B0025)].LOGIN" refersTo="#ССЫЛКА!"/>
      <definedName name="[Module4(B0026)].LOGIN" refersTo="#ССЫЛКА!"/>
      <definedName name="[Module4(B0027)].LOGIN" refersTo="#ССЫЛКА!"/>
      <definedName name="[Module4(B003)].LOGIN" refersTo="#ССЫЛКА!"/>
      <definedName name="[Module4(B004)].LOGIN" refersTo="#ССЫЛКА!"/>
      <definedName name="[Module4(B005)].LOGIN" refersTo="#ССЫЛКА!"/>
      <definedName name="[Module4(B006)].LOGIN" refersTo="#ССЫЛКА!"/>
      <definedName name="[Module4(B007)].LOGIN" refersTo="#ССЫЛКА!"/>
      <definedName name="[Module4(B008)].LOGIN" refersTo="#ССЫЛКА!"/>
      <definedName name="[Module4(B009)].LOGIN" refersTo="#ССЫЛКА!"/>
      <definedName name="[Module4(B010)].LOGIN" refersTo="#ССЫЛКА!"/>
      <definedName name="[Module4(B011)].LOGIN" refersTo="#ССЫЛКА!"/>
      <definedName name="[Module4(B016)].LOGIN" refersTo="#ССЫЛКА!"/>
      <definedName name="[Module4(B021)].LOGIN" refersTo="#ССЫЛКА!"/>
      <definedName name="[Module4(B022)].LOGIN" refersTo="#ССЫЛКА!"/>
      <definedName name="[Module4(B038)].LOGIN" refersTo="#ССЫЛКА!"/>
      <definedName name="[Module4(B040)].LOGIN" refersTo="#ССЫЛКА!"/>
      <definedName name="[Module4(B044)].LOGIN" refersTo="#ССЫЛКА!"/>
      <definedName name="[Module4(B045)].LOGIN" refersTo="#ССЫЛКА!"/>
      <definedName name="[Module4(B046)].LOGIN" refersTo="#ССЫЛКА!"/>
      <definedName name="[Module4(B048)].LOGIN" refersTo="#ССЫЛКА!"/>
      <definedName name="[Module4(B050)].LOGIN" refersTo="#ССЫЛКА!"/>
      <definedName name="[Module4(B051)].LOGIN" refersTo="#ССЫЛКА!"/>
      <definedName name="[Module4(B057)].LOGIN" refersTo="#ССЫЛКА!"/>
      <definedName name="[Module4(B060)].LOGIN" refersTo="#ССЫЛКА!"/>
      <definedName name="[Module4(C001)].LOGIN" refersTo="#ССЫЛКА!"/>
      <definedName name="[Module4(C002)].LOGIN" refersTo="#ССЫЛКА!"/>
      <definedName name="[Module4(C005)].LOGIN" refersTo="#ССЫЛКА!"/>
      <definedName name="[Module4(C007)].LOGIN" refersTo="#ССЫЛКА!"/>
      <definedName name="[Module4(C013)].LOGIN" refersTo="#ССЫЛКА!"/>
      <definedName name="[Module4(C014)].LOGIN" refersTo="#ССЫЛКА!"/>
      <definedName name="[Module4(C020)].LOGIN" refersTo="#ССЫЛКА!"/>
      <definedName name="[Module4(D001)].LOGIN" refersTo="#ССЫЛКА!"/>
      <definedName name="[Module4(D002)].LOGIN" refersTo="#ССЫЛКА!"/>
      <definedName name="[Module4(D007)].LOGIN" refersTo="#ССЫЛКА!"/>
      <definedName name="[Module4(D009)].LOGIN" refersTo="#ССЫЛКА!"/>
      <definedName name="[Module4(D010)].LOGIN" refersTo="#ССЫЛКА!"/>
      <definedName name="IE" refersTo="#ССЫЛКА!"/>
      <definedName name="대우개발기초" refersTo="#ССЫЛКА!"/>
      <definedName name="대우개발변동" refersTo="#ССЫЛКА!"/>
      <definedName name="대우자동차기초" refersTo="#ССЫЛКА!"/>
      <definedName name="대우자동차변동" refersTo="#ССЫЛКА!"/>
      <definedName name="이동MACRO.매출총이익율구하기MACRO" refersTo="#ССЫЛКА!"/>
      <definedName name="초기화면가기" refersTo="#ССЫЛКА!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사양조정"/>
      <sheetName val="SER"/>
      <sheetName val="RENTAL CAR"/>
      <sheetName val="????"/>
      <sheetName val="000000"/>
      <sheetName val="갑지"/>
      <sheetName val="CPZHL"/>
      <sheetName val="Sheet1"/>
      <sheetName val="Sheet2"/>
      <sheetName val="Sheet3"/>
      <sheetName val="PRICE RANGE"/>
      <sheetName val="Reconciliation summary"/>
      <sheetName val="9349"/>
      <sheetName val="9583"/>
      <sheetName val="9583 Rec"/>
      <sheetName val="9583dload"/>
      <sheetName val="workings"/>
      <sheetName val="#REF"/>
      <sheetName val="#"/>
      <sheetName val="W-현원가"/>
      <sheetName val="BRAKE"/>
      <sheetName val="지정공장"/>
      <sheetName val="차체"/>
      <sheetName val="EXP-COST"/>
      <sheetName val="A-100전제"/>
      <sheetName val="TOTAL LIST"/>
      <sheetName val="data"/>
      <sheetName val="LIST"/>
      <sheetName val="J150 승인진도관리 LIST"/>
      <sheetName val="Overview"/>
      <sheetName val="BOM"/>
      <sheetName val="세계수요종합OK"/>
      <sheetName val="동종사"/>
      <sheetName val="요양자 현황"/>
      <sheetName val="사고분석"/>
      <sheetName val="BND"/>
      <sheetName val="국가DATA"/>
      <sheetName val="0F Safety"/>
      <sheetName val="1주"/>
      <sheetName val="2주"/>
      <sheetName val="3주"/>
      <sheetName val="4주"/>
      <sheetName val="1월"/>
      <sheetName val="대비표"/>
      <sheetName val="RD제품개발투자비(매가)"/>
      <sheetName val="_REF"/>
      <sheetName val="표지"/>
      <sheetName val="(ROUTING)"/>
      <sheetName val="주행"/>
      <sheetName val="712"/>
      <sheetName val="TT VS CT"/>
      <sheetName val="ETA VS ETA2"/>
      <sheetName val="GMDAT Shipping Schedule - DATA"/>
      <sheetName val="Sheet1 (2)"/>
      <sheetName val="진행 DATA (2)"/>
      <sheetName val="1st"/>
      <sheetName val="Total by Model"/>
      <sheetName val="MH_??"/>
      <sheetName val="냉연"/>
      <sheetName val="시설투자"/>
      <sheetName val="효율계획(당월)"/>
      <sheetName val="T진도"/>
      <sheetName val="서울정비"/>
      <sheetName val="전체실적"/>
      <sheetName val="MH_생산"/>
      <sheetName val="7 (2)"/>
      <sheetName val="Dealer Incentive"/>
      <sheetName val="DND"/>
      <sheetName val="업체명"/>
      <sheetName val="제조부문배부"/>
      <sheetName val="Team 종합"/>
      <sheetName val="FUEL FILLER"/>
      <sheetName val="Total(AA01)"/>
      <sheetName val="Total(BC01)"/>
      <sheetName val="Total(BC02)"/>
      <sheetName val="Total"/>
      <sheetName val="국내담당(BB01)"/>
      <sheetName val="국내가격(BB01)"/>
      <sheetName val="국내AS(BB01)"/>
      <sheetName val="국내담당(BB02)"/>
      <sheetName val="국내가격(BB02)"/>
      <sheetName val="국내AS(BB02)"/>
      <sheetName val="국내담당(BB04)"/>
      <sheetName val="국내가격(BB04)"/>
      <sheetName val="국내AS(BB04)"/>
      <sheetName val="세부DATA"/>
      <sheetName val="법인세신고자료"/>
      <sheetName val="RENTAL_CAR"/>
      <sheetName val="PRICE_RANGE"/>
      <sheetName val="Reconciliation_summary"/>
      <sheetName val="9583_Rec"/>
      <sheetName val="TOTAL_LIST"/>
      <sheetName val="J150_승인진도관리_LIST"/>
      <sheetName val="요양자_현황"/>
      <sheetName val="0F_Safety"/>
    </sheetNames>
    <sheetDataSet>
      <sheetData sheetId="0" refreshError="1">
        <row r="5">
          <cell r="A5" t="str">
            <v>Model</v>
          </cell>
          <cell r="B5" t="str">
            <v>M-100</v>
          </cell>
          <cell r="C5" t="str">
            <v>MARBELLA</v>
          </cell>
          <cell r="D5" t="str">
            <v>ALTO</v>
          </cell>
          <cell r="E5" t="str">
            <v>CINQUECENTO</v>
          </cell>
          <cell r="F5" t="str">
            <v>TWINGO</v>
          </cell>
          <cell r="G5" t="str">
            <v>CUORE</v>
          </cell>
          <cell r="H5" t="str">
            <v>MINI</v>
          </cell>
          <cell r="I5" t="str">
            <v>ALTO</v>
          </cell>
          <cell r="J5" t="str">
            <v>CUORE</v>
          </cell>
          <cell r="K5" t="str">
            <v>MINI</v>
          </cell>
        </row>
        <row r="6">
          <cell r="B6" t="str">
            <v>0.8S</v>
          </cell>
          <cell r="C6" t="str">
            <v>0.9 SPI</v>
          </cell>
          <cell r="D6" t="str">
            <v>1.0 GL</v>
          </cell>
          <cell r="E6" t="str">
            <v>0.9 IE S</v>
          </cell>
          <cell r="F6" t="str">
            <v>1.2</v>
          </cell>
          <cell r="G6" t="str">
            <v>0.8 GL</v>
          </cell>
          <cell r="H6" t="str">
            <v>-</v>
          </cell>
          <cell r="I6" t="str">
            <v>1.0 GL</v>
          </cell>
          <cell r="J6" t="str">
            <v>0.8 GL</v>
          </cell>
          <cell r="K6" t="str">
            <v>COOPER</v>
          </cell>
        </row>
        <row r="7">
          <cell r="B7" t="str">
            <v>5</v>
          </cell>
          <cell r="C7" t="str">
            <v>3</v>
          </cell>
          <cell r="D7" t="str">
            <v>3</v>
          </cell>
          <cell r="E7" t="str">
            <v>3</v>
          </cell>
          <cell r="F7" t="str">
            <v>3</v>
          </cell>
          <cell r="G7" t="str">
            <v>3</v>
          </cell>
          <cell r="H7" t="str">
            <v>2</v>
          </cell>
          <cell r="I7" t="str">
            <v>5</v>
          </cell>
          <cell r="J7" t="str">
            <v>5</v>
          </cell>
          <cell r="K7" t="str">
            <v>2</v>
          </cell>
        </row>
        <row r="8">
          <cell r="B8">
            <v>123</v>
          </cell>
          <cell r="C8">
            <v>132659</v>
          </cell>
          <cell r="D8">
            <v>176793</v>
          </cell>
          <cell r="E8">
            <v>178021</v>
          </cell>
          <cell r="F8">
            <v>179421</v>
          </cell>
          <cell r="G8">
            <v>194474</v>
          </cell>
          <cell r="H8">
            <v>336060</v>
          </cell>
          <cell r="I8">
            <v>338173</v>
          </cell>
          <cell r="J8">
            <v>338471</v>
          </cell>
          <cell r="K8">
            <v>198639</v>
          </cell>
        </row>
        <row r="11">
          <cell r="C11">
            <v>3858.5068359375</v>
          </cell>
          <cell r="D11">
            <v>4310.81298828125</v>
          </cell>
          <cell r="E11">
            <v>4194.18408203125</v>
          </cell>
          <cell r="F11">
            <v>4197.78515625</v>
          </cell>
          <cell r="G11">
            <v>4246.65966796875</v>
          </cell>
          <cell r="H11">
            <v>4728.46337890625</v>
          </cell>
          <cell r="I11">
            <v>4479.3330078125</v>
          </cell>
          <cell r="J11">
            <v>4263.70068359375</v>
          </cell>
          <cell r="K11">
            <v>4728.46337890625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H_SPEC"/>
      <sheetName val="#REF"/>
      <sheetName val="Sheet5"/>
      <sheetName val="Sheet6 (3)"/>
      <sheetName val="Volumes"/>
      <sheetName val="Bodystyle"/>
      <sheetName val="Vin"/>
      <sheetName val="COVER"/>
      <sheetName val="계약내역서"/>
      <sheetName val="완성차 미수금"/>
      <sheetName val="Sheet"/>
      <sheetName val="all"/>
      <sheetName val="Body"/>
      <sheetName val="장적산출"/>
      <sheetName val="목표치"/>
      <sheetName val="TOTAL"/>
      <sheetName val="0C N&amp;V_PIT GAP"/>
      <sheetName val="Sheet2"/>
      <sheetName val="C105 오더"/>
      <sheetName val="Summary"/>
      <sheetName val="VTS Workshare"/>
      <sheetName val="전략"/>
      <sheetName val="Team 종합"/>
      <sheetName val="생산_P"/>
      <sheetName val="Risk Comments"/>
      <sheetName val="PROCEDURE LIST"/>
      <sheetName val="S1.1총괄"/>
      <sheetName val="Sheet1"/>
      <sheetName val="CA"/>
      <sheetName val="????"/>
      <sheetName val="팀별 합계"/>
      <sheetName val="Lookup Table"/>
      <sheetName val="V"/>
      <sheetName val="제조부문배부"/>
      <sheetName val="HCCE01"/>
      <sheetName val="Narrative"/>
      <sheetName val="직급별인건비"/>
      <sheetName val="효율계획(당월)"/>
      <sheetName val="전체실적"/>
      <sheetName val="191 GM-Suzuki"/>
      <sheetName val="54813M2001"/>
      <sheetName val="프레스"/>
      <sheetName val="Order"/>
      <sheetName val="완성차_미수금"/>
      <sheetName val="Sheet6_(3)"/>
      <sheetName val="Risk_Comments"/>
      <sheetName val="VTS_Workshare"/>
      <sheetName val="PROCEDURE_LIST"/>
      <sheetName val="S1_1총괄"/>
      <sheetName val="C105_오더"/>
      <sheetName val="Team_종합"/>
      <sheetName val="팀별_합계"/>
      <sheetName val="Lookup_Table"/>
      <sheetName val="0C_N&amp;V_PIT_GAP"/>
      <sheetName val="191_GM-Suzuki"/>
      <sheetName val="w facelift"/>
      <sheetName val="DATE"/>
      <sheetName val="Roll Out"/>
      <sheetName val="Budget Marca"/>
      <sheetName val="Share (Vol)"/>
      <sheetName val="Output"/>
      <sheetName val="____"/>
      <sheetName val="CRITERIA1"/>
      <sheetName val="result0927"/>
      <sheetName val="대우자동차용역비"/>
      <sheetName val="inputs"/>
      <sheetName val="Summ II"/>
      <sheetName val="Input"/>
      <sheetName val="AR_by_EGM"/>
      <sheetName val="Lid_Summary"/>
      <sheetName val="계산program"/>
      <sheetName val="진행 DATA (2)"/>
      <sheetName val="Salary 03"/>
      <sheetName val="Sheet6_(3)1"/>
      <sheetName val="완성차_미수금1"/>
      <sheetName val="팀별_합계1"/>
      <sheetName val="Lookup_Table1"/>
      <sheetName val="C105_오더1"/>
      <sheetName val="0C_N&amp;V_PIT_GAP1"/>
      <sheetName val="VTS_Workshare1"/>
      <sheetName val="Risk_Comments1"/>
      <sheetName val="PROCEDURE_LIST1"/>
      <sheetName val="S1_1총괄1"/>
      <sheetName val="Team_종합1"/>
      <sheetName val="191_GM-Suzuki1"/>
      <sheetName val="Cash Flow"/>
      <sheetName val="Source"/>
      <sheetName val="w_facelift"/>
      <sheetName val="Roll_Out"/>
      <sheetName val="Budget_Marca"/>
      <sheetName val="Share_(Vol)"/>
      <sheetName val="Summ_II"/>
      <sheetName val="(ROUTING)"/>
      <sheetName val="CLM-MP"/>
      <sheetName val="Bid_Sheet"/>
    </sheetNames>
    <definedNames>
      <definedName name="Butt_press" refersTo="#ССЫЛКА!"/>
      <definedName name="clear" refersTo="#ССЫЛКА!"/>
      <definedName name="Goto_manual" refersTo="#ССЫЛКА!"/>
      <definedName name="ID" refersTo="#ССЫЛКА!"/>
      <definedName name="move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eCO SPL"/>
      <sheetName val="Net Revenue"/>
      <sheetName val="4.Vendor price"/>
      <sheetName val="SPL(Au컄)"/>
      <sheetName val="Claim이력_수출내자"/>
      <sheetName val="검토사항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 xml:space="preserve">E/G &amp; T/M ??? 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 xml:space="preserve">E/G &amp; T/M ??? 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 xml:space="preserve">E/G &amp; T/M ??? 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 xml:space="preserve">E/G &amp; T/M ??? 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 xml:space="preserve">E/G &amp; T/M ??? 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 xml:space="preserve">E/G &amp; T/M ??? 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 xml:space="preserve">E/G &amp; T/M ??? 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 xml:space="preserve">E/G &amp; T/M ??? 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 xml:space="preserve">E/G &amp; T/M ??? 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B51" t="str">
            <v>N</v>
          </cell>
          <cell r="C51" t="str">
            <v>X</v>
          </cell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 xml:space="preserve">E/G &amp; T/M ??? 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 xml:space="preserve">E/G &amp; T/M ??? 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 xml:space="preserve">E/G &amp; T/M ??? 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 xml:space="preserve">E/G &amp; T/M ??? 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 xml:space="preserve">E/G &amp; T/M ??? 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 xml:space="preserve">E/G &amp; T/M ??? 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 xml:space="preserve">E/G &amp; T/M ??? 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 xml:space="preserve">E/G &amp; T/M ??? 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 xml:space="preserve">E/G &amp; T/M ??? 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 xml:space="preserve">E/G &amp; T/M ??? 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 xml:space="preserve">E/G &amp; T/M ??? 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 xml:space="preserve">E/G &amp; T/M ??? 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 xml:space="preserve">E/G &amp; T/M ??? 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 xml:space="preserve">E/G &amp; T/M ??? 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 xml:space="preserve">E/G &amp; T/M ??? 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 xml:space="preserve">E/G &amp; T/M ??? 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 xml:space="preserve">E/G &amp; T/M ??? 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 xml:space="preserve">E/G &amp; T/M ??? 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 xml:space="preserve">E/G &amp; T/M ??? 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 xml:space="preserve">E/G &amp; T/M ??? 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 xml:space="preserve">E/G &amp; T/M ??? 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 xml:space="preserve">E/G &amp; T/M ??? 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 xml:space="preserve">E/G &amp; T/M ??? 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 xml:space="preserve">E/G &amp; T/M ??? 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 xml:space="preserve">E/G &amp; T/M ??? 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 xml:space="preserve">E/G &amp; T/M ??? 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 xml:space="preserve">E/G &amp; T/M ??? 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 xml:space="preserve">E/G &amp; T/M ??? 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 xml:space="preserve">E/G &amp; T/M ??? 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 xml:space="preserve">E/G &amp; T/M ??? 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 xml:space="preserve">E/G &amp; T/M ??? 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 xml:space="preserve">E/G &amp; T/M ??? 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 xml:space="preserve">E/G &amp; T/M ??? 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 xml:space="preserve">E/G &amp; T/M ??? 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 t="str">
            <v>1</v>
          </cell>
          <cell r="U511">
            <v>0</v>
          </cell>
          <cell r="V511" t="str">
            <v>1</v>
          </cell>
          <cell r="W511">
            <v>0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?㈅o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 xml:space="preserve">E/G &amp; T/M ??? 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 xml:space="preserve">E/G &amp; T/M ??? 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 xml:space="preserve">E/G &amp; T/M ??? 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 t="str">
            <v xml:space="preserve"> 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 t="str">
            <v xml:space="preserve"> 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L2288">
            <v>3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 xml:space="preserve">E/G &amp; T/M ??? 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 xml:space="preserve">E/G &amp; T/M ??? 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 xml:space="preserve">E/G &amp; T/M ??? 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 xml:space="preserve">E/G &amp; T/M ??? 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 xml:space="preserve">E/G &amp; T/M ??? 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 xml:space="preserve">E/G &amp; T/M ??? 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eCO SPL"/>
      <sheetName val="Net Revenue"/>
      <sheetName val="제조부문배부"/>
      <sheetName val="Financial Statements"/>
      <sheetName val="전략"/>
      <sheetName val="세부"/>
      <sheetName val="법인+비법인"/>
      <sheetName val="LANOS"/>
      <sheetName val="LEGANZA"/>
      <sheetName val="NUBIRA"/>
      <sheetName val="CIELO발주"/>
      <sheetName val="Summary Value Analysis"/>
      <sheetName val="계산DATA입력"/>
      <sheetName val="계산정보"/>
      <sheetName val="Claim이력_수출내자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>E/G &amp; T/M ???®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>E/G &amp; T/M ???®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>E/G &amp; T/M ???®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>E/G &amp; T/M ???®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>E/G &amp; T/M ???®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>E/G &amp; T/M ???®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>E/G &amp; T/M ???®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>E/G &amp; T/M ???®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>E/G &amp; T/M ???®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>E/G &amp; T/M ???®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>E/G &amp; T/M ???®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>E/G &amp; T/M ???®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>E/G &amp; T/M ???®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>E/G &amp; T/M ???®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>E/G &amp; T/M ???®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>E/G &amp; T/M ???®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>E/G &amp; T/M ???®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>E/G &amp; T/M ???®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>E/G &amp; T/M ???®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>E/G &amp; T/M ???®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>E/G &amp; T/M ???®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>E/G &amp; T/M ???®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>E/G &amp; T/M ???®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>E/G &amp; T/M ???®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>E/G &amp; T/M ???®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>E/G &amp; T/M ???®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>E/G &amp; T/M ???®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>E/G &amp; T/M ???®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>E/G &amp; T/M ???®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>E/G &amp; T/M ???®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>E/G &amp; T/M ???®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>E/G &amp; T/M ???®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>E/G &amp; T/M ???®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>E/G &amp; T/M ???®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>E/G &amp; T/M ???®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>E/G &amp; T/M ???®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>E/G &amp; T/M ???®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>E/G &amp; T/M ???®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>E/G &amp; T/M ???®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>E/G &amp; T/M ???®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>E/G &amp; T/M ???®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>E/G &amp; T/M ???®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>E/G &amp; T/M ???®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T511" t="str">
            <v>1</v>
          </cell>
          <cell r="V511" t="str">
            <v>1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?©¶o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>E/G &amp; T/M ???®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>E/G &amp; T/M ???®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>E/G &amp; T/M ???®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 t="str">
            <v xml:space="preserve"> 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 t="str">
            <v xml:space="preserve"> 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>E/G &amp; T/M ???®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>E/G &amp; T/M ???®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>E/G &amp; T/M ???®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>E/G &amp; T/M ???®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>E/G &amp; T/M ???®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>E/G &amp; T/M ???®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가공투자전제"/>
      <sheetName val="가공비교"/>
      <sheetName val="가공투자비"/>
      <sheetName val="조립전제및 투자비"/>
      <sheetName val="MHver0p8"/>
      <sheetName val="Data입력"/>
      <sheetName val="종합표"/>
      <sheetName val="MH_생산"/>
      <sheetName val="직급별인건비"/>
      <sheetName val="Gene Chart"/>
      <sheetName val="1.변경범위"/>
      <sheetName val="부품LIST"/>
      <sheetName val="장비이력목록추출"/>
      <sheetName val="안내"/>
      <sheetName val="전체개별장비지수열람"/>
      <sheetName val="일자부하시간추출"/>
      <sheetName val="스페어추출"/>
      <sheetName val="계약내역서"/>
      <sheetName val="0F Safety"/>
      <sheetName val="주소(한문)"/>
      <sheetName val="차체"/>
      <sheetName val="Proposal"/>
      <sheetName val="목표치"/>
      <sheetName val="626TD(COLOR)"/>
      <sheetName val="CFLOW"/>
      <sheetName val="Sheet1"/>
      <sheetName val="Car Input"/>
      <sheetName val="Passenger"/>
      <sheetName val="Pole"/>
      <sheetName val="Side"/>
      <sheetName val="군산공장추가구매"/>
      <sheetName val="Macro1"/>
      <sheetName val="Salary 03"/>
      <sheetName val="0E Energy"/>
      <sheetName val="LL"/>
      <sheetName val="0C N&amp;V_PIT GAP"/>
      <sheetName val="년도별"/>
      <sheetName val="GM Master"/>
      <sheetName val="견적 집계"/>
      <sheetName val="Overview GBP"/>
      <sheetName val="GENTRA"/>
      <sheetName val="LACETTI"/>
      <sheetName val="TOSCA"/>
      <sheetName val="ORIGIN"/>
      <sheetName val="TOTAL"/>
      <sheetName val="R&amp;R010312"/>
      <sheetName val="TCA"/>
      <sheetName val="PILOT품"/>
      <sheetName val="M96현황-동아"/>
      <sheetName val="#REF"/>
      <sheetName val="계산program"/>
      <sheetName val="해외생산"/>
      <sheetName val="Z41,Z42 이외total"/>
      <sheetName val="DWMC"/>
      <sheetName val="FX Codes"/>
      <sheetName val="Year"/>
      <sheetName val="Sch1-5"/>
      <sheetName val="result0927"/>
      <sheetName val="대우자동차용역비"/>
      <sheetName val="엔진조립"/>
      <sheetName val="MA"/>
      <sheetName val="평가자13"/>
      <sheetName val="??(??)"/>
      <sheetName val="??"/>
      <sheetName val="????"/>
      <sheetName val="Data"/>
      <sheetName val="장적산출"/>
      <sheetName val="PAKAGE4362"/>
      <sheetName val="Level 1-3 Change Overview"/>
      <sheetName val="LEGAN"/>
      <sheetName val="CASE ASM"/>
      <sheetName val="효율계획(당월)"/>
      <sheetName val="전체실적"/>
      <sheetName val="BID"/>
      <sheetName val="GXS00-원본"/>
      <sheetName val="Main"/>
      <sheetName val="조립전제및_투자비"/>
      <sheetName val="Gene_Chart"/>
      <sheetName val="0F_Safety"/>
      <sheetName val="1_변경범위"/>
      <sheetName val="Car_Input"/>
      <sheetName val="Salary_03"/>
      <sheetName val="견적_집계"/>
      <sheetName val="0C_N&amp;V_PIT_GAP"/>
      <sheetName val="0E_Energy"/>
      <sheetName val="Overview_GBP"/>
      <sheetName val="GM_Master"/>
      <sheetName val="Z41,Z42_이외total"/>
      <sheetName val="FX_Codes"/>
      <sheetName val="Level_1-3_Change_Overview"/>
      <sheetName val="세계수요종합OK"/>
      <sheetName val="Cost Template"/>
      <sheetName val="T진도"/>
      <sheetName val="DEVALUATION"/>
      <sheetName val="조립전제및_투자비1"/>
      <sheetName val="Gene_Chart1"/>
      <sheetName val="0F_Safety1"/>
      <sheetName val="1_변경범위1"/>
      <sheetName val="Car_Input1"/>
      <sheetName val="Salary_031"/>
      <sheetName val="0C_N&amp;V_PIT_GAP1"/>
      <sheetName val="견적_집계1"/>
      <sheetName val="GM_Master1"/>
      <sheetName val="0E_Energy1"/>
      <sheetName val="Overview_GBP1"/>
      <sheetName val="Z41,Z42_이외total1"/>
      <sheetName val="FX_Codes1"/>
      <sheetName val="Start"/>
      <sheetName val="GuV"/>
      <sheetName val="Salaries"/>
      <sheetName val="BS"/>
      <sheetName val="99정부과제종합"/>
      <sheetName val="TOP Sheet (2)"/>
      <sheetName val="초기화면"/>
      <sheetName val="입찰안"/>
      <sheetName val="Assumption"/>
      <sheetName val="조립전제및_투자비2"/>
      <sheetName val="Gene_Chart2"/>
      <sheetName val="1_변경범위2"/>
      <sheetName val="0F_Safety2"/>
      <sheetName val="Car_Input2"/>
      <sheetName val="Salary_032"/>
      <sheetName val="0C_N&amp;V_PIT_GAP2"/>
      <sheetName val="GM_Master2"/>
      <sheetName val="0E_Energy2"/>
      <sheetName val="견적_집계2"/>
      <sheetName val="Overview_GBP2"/>
      <sheetName val="Z41,Z42_이외total2"/>
      <sheetName val="FX_Codes2"/>
      <sheetName val="Level_1-3_Change_Overview1"/>
      <sheetName val="CASE_ASM"/>
      <sheetName val="Cost_Template"/>
      <sheetName val="TOP_Sheet_(2)"/>
      <sheetName val="Show Car Costs"/>
      <sheetName val="Total Machine Cost"/>
      <sheetName val="CAUDIT"/>
      <sheetName val="Расчеты"/>
      <sheetName val="Inside"/>
      <sheetName val="Данные"/>
    </sheetNames>
    <definedNames>
      <definedName name="gethering" refersTo="#ССЫЛКА!"/>
      <definedName name="goto_managemant" refersTo="#ССЫЛКА!"/>
    </defined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  <pageSetUpPr fitToPage="1"/>
  </sheetPr>
  <dimension ref="A3:F34"/>
  <sheetViews>
    <sheetView topLeftCell="A29" workbookViewId="0">
      <selection activeCell="D46" sqref="D46"/>
    </sheetView>
  </sheetViews>
  <sheetFormatPr defaultRowHeight="12.75"/>
  <cols>
    <col min="1" max="1" width="47.5703125" customWidth="1"/>
    <col min="2" max="2" width="11.7109375" bestFit="1" customWidth="1"/>
    <col min="3" max="5" width="11.85546875" style="1" customWidth="1"/>
    <col min="6" max="6" width="12" style="1" customWidth="1"/>
    <col min="8" max="8" width="41.140625" customWidth="1"/>
  </cols>
  <sheetData>
    <row r="3" spans="1:6" ht="15.75">
      <c r="A3" s="83"/>
      <c r="B3" s="83"/>
      <c r="C3" s="83"/>
      <c r="D3" s="83"/>
      <c r="E3" s="83"/>
      <c r="F3" s="83"/>
    </row>
    <row r="4" spans="1:6" ht="19.5" customHeight="1">
      <c r="A4" s="83" t="s">
        <v>29</v>
      </c>
      <c r="B4" s="83"/>
      <c r="C4" s="83"/>
      <c r="D4" s="83"/>
      <c r="E4" s="83"/>
      <c r="F4" s="83"/>
    </row>
    <row r="5" spans="1:6" ht="12.75" customHeight="1">
      <c r="A5" s="84"/>
      <c r="B5" s="84"/>
      <c r="C5" s="84"/>
      <c r="D5" s="84"/>
      <c r="E5" s="84"/>
      <c r="F5" s="84"/>
    </row>
    <row r="6" spans="1:6" ht="10.5" customHeight="1">
      <c r="A6" s="2"/>
      <c r="B6" s="2"/>
      <c r="C6" s="2"/>
      <c r="D6" s="2"/>
      <c r="E6" s="2" t="s">
        <v>34</v>
      </c>
      <c r="F6" s="2"/>
    </row>
    <row r="7" spans="1:6" ht="27.75" customHeight="1">
      <c r="A7" s="3" t="s">
        <v>8</v>
      </c>
      <c r="B7" s="4" t="s">
        <v>28</v>
      </c>
      <c r="C7" s="5" t="s">
        <v>30</v>
      </c>
      <c r="D7" s="5" t="s">
        <v>31</v>
      </c>
      <c r="E7" s="5" t="s">
        <v>32</v>
      </c>
      <c r="F7" s="5" t="s">
        <v>33</v>
      </c>
    </row>
    <row r="8" spans="1:6" ht="23.25" customHeight="1">
      <c r="A8" s="28" t="s">
        <v>9</v>
      </c>
      <c r="B8" s="7">
        <v>291357.6404428283</v>
      </c>
      <c r="C8" s="8">
        <v>67030.582324413364</v>
      </c>
      <c r="D8" s="8">
        <v>77598.524531073665</v>
      </c>
      <c r="E8" s="8">
        <v>75612.983227127697</v>
      </c>
      <c r="F8" s="8">
        <v>71115.550360213587</v>
      </c>
    </row>
    <row r="9" spans="1:6" ht="24" customHeight="1">
      <c r="A9" s="9" t="s">
        <v>10</v>
      </c>
      <c r="B9" s="7">
        <v>228887.2930202726</v>
      </c>
      <c r="C9" s="10">
        <v>54246.888694898509</v>
      </c>
      <c r="D9" s="10">
        <v>58296.651971186075</v>
      </c>
      <c r="E9" s="10">
        <v>55531.66427120725</v>
      </c>
      <c r="F9" s="10">
        <v>60812.08808298075</v>
      </c>
    </row>
    <row r="10" spans="1:6" ht="24" customHeight="1">
      <c r="A10" s="6" t="s">
        <v>11</v>
      </c>
      <c r="B10" s="7">
        <v>62470.3474225557</v>
      </c>
      <c r="C10" s="8">
        <v>12783.693629514855</v>
      </c>
      <c r="D10" s="8">
        <v>19301.87255988759</v>
      </c>
      <c r="E10" s="8">
        <v>20081.318955920447</v>
      </c>
      <c r="F10" s="8">
        <v>10303.462277232837</v>
      </c>
    </row>
    <row r="11" spans="1:6" ht="24" customHeight="1">
      <c r="A11" s="74" t="s">
        <v>12</v>
      </c>
      <c r="B11" s="11">
        <v>55650.032194394909</v>
      </c>
      <c r="C11" s="11">
        <v>13696.344067149857</v>
      </c>
      <c r="D11" s="11">
        <v>11974.993647898325</v>
      </c>
      <c r="E11" s="12">
        <v>15087.6365443333</v>
      </c>
      <c r="F11" s="12">
        <v>14891.057935013421</v>
      </c>
    </row>
    <row r="12" spans="1:6" ht="24" customHeight="1">
      <c r="A12" s="13" t="s">
        <v>13</v>
      </c>
      <c r="B12" s="7">
        <v>8586.2012631999969</v>
      </c>
      <c r="C12" s="7">
        <v>2146.5503157999992</v>
      </c>
      <c r="D12" s="14">
        <v>2146.5503157999992</v>
      </c>
      <c r="E12" s="14">
        <v>2146.5503157999992</v>
      </c>
      <c r="F12" s="14">
        <v>2146.5503157999992</v>
      </c>
    </row>
    <row r="13" spans="1:6" ht="24" customHeight="1">
      <c r="A13" s="13" t="s">
        <v>14</v>
      </c>
      <c r="B13" s="7">
        <v>9717.0322263457656</v>
      </c>
      <c r="C13" s="7">
        <v>2389.1005392692473</v>
      </c>
      <c r="D13" s="8">
        <v>2456.8140998691451</v>
      </c>
      <c r="E13" s="8">
        <v>2449.9425942856292</v>
      </c>
      <c r="F13" s="8">
        <v>2421.1749929217444</v>
      </c>
    </row>
    <row r="14" spans="1:6" ht="24" customHeight="1">
      <c r="A14" s="13" t="s">
        <v>15</v>
      </c>
      <c r="B14" s="7">
        <v>37346.798704849149</v>
      </c>
      <c r="C14" s="7">
        <v>9160.6932120806105</v>
      </c>
      <c r="D14" s="8">
        <v>7371.629232229182</v>
      </c>
      <c r="E14" s="8">
        <v>10491.143634247672</v>
      </c>
      <c r="F14" s="8">
        <v>10323.332626291678</v>
      </c>
    </row>
    <row r="15" spans="1:6" ht="24" customHeight="1">
      <c r="A15" s="15" t="s">
        <v>16</v>
      </c>
      <c r="B15" s="16">
        <v>1008</v>
      </c>
      <c r="C15" s="17">
        <v>252</v>
      </c>
      <c r="D15" s="17">
        <v>252</v>
      </c>
      <c r="E15" s="17">
        <v>252</v>
      </c>
      <c r="F15" s="17">
        <v>252</v>
      </c>
    </row>
    <row r="16" spans="1:6" ht="26.25" customHeight="1">
      <c r="A16" s="6" t="s">
        <v>17</v>
      </c>
      <c r="B16" s="7">
        <v>7828.3152281607909</v>
      </c>
      <c r="C16" s="8">
        <v>-660.65043763500216</v>
      </c>
      <c r="D16" s="8">
        <v>7578.8789119892645</v>
      </c>
      <c r="E16" s="8">
        <v>5245.6824115871477</v>
      </c>
      <c r="F16" s="8">
        <v>-4335.5956577805846</v>
      </c>
    </row>
    <row r="17" spans="1:6" ht="23.25" customHeight="1">
      <c r="A17" s="75" t="s">
        <v>18</v>
      </c>
      <c r="B17" s="18">
        <v>6461.402000000001</v>
      </c>
      <c r="C17" s="18">
        <v>1435.1000000000001</v>
      </c>
      <c r="D17" s="18">
        <v>2043.3489999999999</v>
      </c>
      <c r="E17" s="18">
        <v>1736.9150000000002</v>
      </c>
      <c r="F17" s="18">
        <v>1246.0380000000002</v>
      </c>
    </row>
    <row r="18" spans="1:6" ht="24.75" customHeight="1">
      <c r="A18" s="13" t="s">
        <v>19</v>
      </c>
      <c r="B18" s="7">
        <v>7344.4620000000004</v>
      </c>
      <c r="C18" s="19">
        <v>1655.865</v>
      </c>
      <c r="D18" s="19">
        <v>2264.114</v>
      </c>
      <c r="E18" s="19">
        <v>1957.68</v>
      </c>
      <c r="F18" s="19">
        <v>1466.8030000000001</v>
      </c>
    </row>
    <row r="19" spans="1:6" ht="24.75" customHeight="1">
      <c r="A19" s="6" t="s">
        <v>20</v>
      </c>
      <c r="B19" s="7">
        <v>270.024</v>
      </c>
      <c r="C19" s="7">
        <v>67.506</v>
      </c>
      <c r="D19" s="8">
        <v>67.506</v>
      </c>
      <c r="E19" s="8">
        <v>67.506</v>
      </c>
      <c r="F19" s="8">
        <v>67.506</v>
      </c>
    </row>
    <row r="20" spans="1:6" ht="24.75" customHeight="1">
      <c r="A20" s="6" t="s">
        <v>21</v>
      </c>
      <c r="B20" s="7">
        <v>1153.0840000000001</v>
      </c>
      <c r="C20" s="8">
        <v>288.27100000000002</v>
      </c>
      <c r="D20" s="8">
        <v>288.27100000000002</v>
      </c>
      <c r="E20" s="8">
        <v>288.27100000000002</v>
      </c>
      <c r="F20" s="8">
        <v>288.27100000000002</v>
      </c>
    </row>
    <row r="21" spans="1:6" ht="17.25" customHeight="1">
      <c r="A21" s="13" t="s">
        <v>22</v>
      </c>
      <c r="B21" s="7">
        <v>14289.717228160793</v>
      </c>
      <c r="C21" s="8">
        <v>774.44956236499797</v>
      </c>
      <c r="D21" s="8">
        <v>9622.2279119892646</v>
      </c>
      <c r="E21" s="8">
        <v>6982.5974115871477</v>
      </c>
      <c r="F21" s="8">
        <v>-3089.5576577805841</v>
      </c>
    </row>
    <row r="22" spans="1:6" ht="24" customHeight="1">
      <c r="A22" s="20" t="s">
        <v>23</v>
      </c>
      <c r="B22" s="8">
        <v>2036.6401032670055</v>
      </c>
      <c r="C22" s="8">
        <v>475.07821289931167</v>
      </c>
      <c r="D22" s="8">
        <v>499.22785721605311</v>
      </c>
      <c r="E22" s="8">
        <v>533.25303315164081</v>
      </c>
      <c r="F22" s="8">
        <v>529.08100000000002</v>
      </c>
    </row>
    <row r="23" spans="1:6" ht="24" customHeight="1">
      <c r="A23" s="20" t="s">
        <v>24</v>
      </c>
      <c r="B23" s="8">
        <v>16326.357331427798</v>
      </c>
      <c r="C23" s="8">
        <v>1249.5277752643096</v>
      </c>
      <c r="D23" s="8">
        <v>10121.455769205319</v>
      </c>
      <c r="E23" s="8">
        <v>7515.8504447387886</v>
      </c>
      <c r="F23" s="8">
        <v>-2560.476657780584</v>
      </c>
    </row>
    <row r="24" spans="1:6" ht="25.5" customHeight="1">
      <c r="A24" s="6" t="s">
        <v>25</v>
      </c>
      <c r="B24" s="8">
        <v>1224.4767998570849</v>
      </c>
      <c r="C24" s="8">
        <v>93.714583144823223</v>
      </c>
      <c r="D24" s="8">
        <v>759.10918269039882</v>
      </c>
      <c r="E24" s="8">
        <v>563.6887833554091</v>
      </c>
      <c r="F24" s="8">
        <v>-192.03574933354381</v>
      </c>
    </row>
    <row r="25" spans="1:6" ht="25.5" customHeight="1">
      <c r="A25" s="20" t="s">
        <v>26</v>
      </c>
      <c r="B25" s="8">
        <v>1208.1504425256571</v>
      </c>
      <c r="C25" s="8">
        <v>92.465055369558911</v>
      </c>
      <c r="D25" s="8">
        <v>748.9877269211936</v>
      </c>
      <c r="E25" s="8">
        <v>556.1729329106704</v>
      </c>
      <c r="F25" s="8">
        <v>-189.47527267576322</v>
      </c>
    </row>
    <row r="26" spans="1:6" ht="29.25" customHeight="1">
      <c r="A26" s="21" t="s">
        <v>27</v>
      </c>
      <c r="B26" s="22">
        <v>11857.089985778051</v>
      </c>
      <c r="C26" s="73">
        <v>588.2699238506159</v>
      </c>
      <c r="D26" s="73">
        <v>8114.1310023776714</v>
      </c>
      <c r="E26" s="73">
        <v>5862.7356953210683</v>
      </c>
      <c r="F26" s="73">
        <v>-2708.0466357712771</v>
      </c>
    </row>
    <row r="27" spans="1:6" hidden="1"/>
    <row r="28" spans="1:6" hidden="1">
      <c r="A28" s="23"/>
      <c r="B28" s="23"/>
      <c r="C28" s="24"/>
      <c r="D28" s="24"/>
      <c r="E28" s="24"/>
      <c r="F28" s="24"/>
    </row>
    <row r="29" spans="1:6">
      <c r="A29" s="25"/>
      <c r="B29" s="26"/>
      <c r="C29" s="26"/>
      <c r="D29" s="26"/>
      <c r="E29" s="26"/>
      <c r="F29" s="26"/>
    </row>
    <row r="30" spans="1:6">
      <c r="A30" s="25"/>
      <c r="B30" s="25"/>
      <c r="C30" s="26"/>
      <c r="D30" s="26"/>
      <c r="E30" s="26"/>
      <c r="F30" s="26"/>
    </row>
    <row r="32" spans="1:6">
      <c r="B32" s="27" t="s">
        <v>35</v>
      </c>
      <c r="C32" s="27"/>
      <c r="D32" s="27"/>
      <c r="E32" s="26"/>
    </row>
    <row r="33" spans="2:5" ht="18" customHeight="1">
      <c r="B33" s="27" t="s">
        <v>36</v>
      </c>
      <c r="C33" s="27"/>
      <c r="D33" s="27"/>
      <c r="E33" s="26"/>
    </row>
    <row r="34" spans="2:5" ht="18.75" customHeight="1">
      <c r="B34" s="27" t="s">
        <v>37</v>
      </c>
      <c r="C34" s="27"/>
      <c r="D34" s="27"/>
      <c r="E34" s="26"/>
    </row>
  </sheetData>
  <mergeCells count="3">
    <mergeCell ref="A3:F3"/>
    <mergeCell ref="A4:F4"/>
    <mergeCell ref="A5:F5"/>
  </mergeCells>
  <printOptions horizontalCentered="1" verticalCentered="1"/>
  <pageMargins left="0.91" right="0.2" top="0.21" bottom="2.14" header="0.27" footer="2.0299999999999998"/>
  <pageSetup paperSize="9" scale="7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/>
  </sheetPr>
  <dimension ref="A3:F29"/>
  <sheetViews>
    <sheetView topLeftCell="A31" workbookViewId="0">
      <selection activeCell="C7" sqref="C7"/>
    </sheetView>
  </sheetViews>
  <sheetFormatPr defaultRowHeight="12.75"/>
  <cols>
    <col min="1" max="1" width="57" customWidth="1"/>
    <col min="2" max="2" width="12.42578125" customWidth="1"/>
    <col min="3" max="3" width="13.140625" style="1" customWidth="1"/>
    <col min="4" max="4" width="11.85546875" style="1" customWidth="1"/>
    <col min="5" max="5" width="12.85546875" style="1" bestFit="1" customWidth="1"/>
    <col min="6" max="6" width="14.5703125" style="1" customWidth="1"/>
  </cols>
  <sheetData>
    <row r="3" spans="1:6" ht="15.75">
      <c r="A3" s="85" t="s">
        <v>50</v>
      </c>
      <c r="B3" s="85"/>
      <c r="C3" s="85"/>
      <c r="D3" s="85"/>
      <c r="E3" s="85"/>
      <c r="F3" s="85"/>
    </row>
    <row r="4" spans="1:6" ht="15.75">
      <c r="A4" s="30"/>
      <c r="B4" s="30"/>
      <c r="C4" s="31"/>
      <c r="D4" s="32"/>
      <c r="E4" s="31"/>
      <c r="F4" s="31"/>
    </row>
    <row r="5" spans="1:6" ht="15.75" thickBot="1">
      <c r="A5" s="29"/>
      <c r="B5" s="29"/>
      <c r="C5" s="31"/>
      <c r="D5" s="31"/>
      <c r="E5" s="31"/>
      <c r="F5" s="33" t="s">
        <v>49</v>
      </c>
    </row>
    <row r="6" spans="1:6" ht="18.75" customHeight="1">
      <c r="A6" s="91" t="s">
        <v>38</v>
      </c>
      <c r="B6" s="86" t="s">
        <v>48</v>
      </c>
      <c r="C6" s="88">
        <v>2018</v>
      </c>
      <c r="D6" s="89"/>
      <c r="E6" s="89"/>
      <c r="F6" s="90"/>
    </row>
    <row r="7" spans="1:6" ht="19.5" customHeight="1">
      <c r="A7" s="92"/>
      <c r="B7" s="87"/>
      <c r="C7" s="34" t="s">
        <v>30</v>
      </c>
      <c r="D7" s="34" t="s">
        <v>31</v>
      </c>
      <c r="E7" s="34" t="s">
        <v>32</v>
      </c>
      <c r="F7" s="35" t="s">
        <v>33</v>
      </c>
    </row>
    <row r="8" spans="1:6" ht="25.5" customHeight="1">
      <c r="A8" s="76" t="s">
        <v>39</v>
      </c>
      <c r="B8" s="36">
        <f t="shared" ref="B8:B16" si="0">C8+D8+E8+F8</f>
        <v>81272.474000000002</v>
      </c>
      <c r="C8" s="37">
        <v>19366.2</v>
      </c>
      <c r="D8" s="37">
        <v>21016.498</v>
      </c>
      <c r="E8" s="37">
        <v>19577.675999999999</v>
      </c>
      <c r="F8" s="38">
        <v>21312.1</v>
      </c>
    </row>
    <row r="9" spans="1:6" ht="27" customHeight="1">
      <c r="A9" s="76" t="s">
        <v>40</v>
      </c>
      <c r="B9" s="36">
        <f t="shared" si="0"/>
        <v>70747.341</v>
      </c>
      <c r="C9" s="37">
        <v>15639.652</v>
      </c>
      <c r="D9" s="37">
        <v>18071.599999999999</v>
      </c>
      <c r="E9" s="37">
        <v>16956.688999999998</v>
      </c>
      <c r="F9" s="38">
        <v>20079.400000000001</v>
      </c>
    </row>
    <row r="10" spans="1:6" ht="27" customHeight="1">
      <c r="A10" s="76" t="s">
        <v>41</v>
      </c>
      <c r="B10" s="39">
        <f t="shared" si="0"/>
        <v>17163.938000000002</v>
      </c>
      <c r="C10" s="37">
        <v>4204.7839999999997</v>
      </c>
      <c r="D10" s="37">
        <v>4387</v>
      </c>
      <c r="E10" s="37">
        <v>4068.654</v>
      </c>
      <c r="F10" s="38">
        <v>4503.5</v>
      </c>
    </row>
    <row r="11" spans="1:6" ht="26.25" customHeight="1">
      <c r="A11" s="76" t="s">
        <v>42</v>
      </c>
      <c r="B11" s="36">
        <f t="shared" si="0"/>
        <v>4290.9845000000005</v>
      </c>
      <c r="C11" s="36">
        <f>C10*25%</f>
        <v>1051.1959999999999</v>
      </c>
      <c r="D11" s="36">
        <f>D10*25%</f>
        <v>1096.75</v>
      </c>
      <c r="E11" s="36">
        <f>E10*25%</f>
        <v>1017.1635</v>
      </c>
      <c r="F11" s="40">
        <f>F10*25%</f>
        <v>1125.875</v>
      </c>
    </row>
    <row r="12" spans="1:6" ht="26.25" customHeight="1">
      <c r="A12" s="76" t="s">
        <v>43</v>
      </c>
      <c r="B12" s="36">
        <f t="shared" si="0"/>
        <v>13921.099999999999</v>
      </c>
      <c r="C12" s="36">
        <v>3570.84</v>
      </c>
      <c r="D12" s="36">
        <v>3222.5</v>
      </c>
      <c r="E12" s="36">
        <v>3580.96</v>
      </c>
      <c r="F12" s="40">
        <v>3546.8</v>
      </c>
    </row>
    <row r="13" spans="1:6" ht="26.25" customHeight="1">
      <c r="A13" s="76" t="s">
        <v>44</v>
      </c>
      <c r="B13" s="36">
        <f t="shared" si="0"/>
        <v>12673.492</v>
      </c>
      <c r="C13" s="36">
        <v>3168.364</v>
      </c>
      <c r="D13" s="36">
        <v>3168.4</v>
      </c>
      <c r="E13" s="36">
        <v>3168.364</v>
      </c>
      <c r="F13" s="36">
        <v>3168.364</v>
      </c>
    </row>
    <row r="14" spans="1:6" ht="26.25" customHeight="1">
      <c r="A14" s="76" t="s">
        <v>45</v>
      </c>
      <c r="B14" s="36">
        <f t="shared" si="0"/>
        <v>28817.883999999998</v>
      </c>
      <c r="C14" s="36">
        <v>7245.826</v>
      </c>
      <c r="D14" s="36">
        <v>7334</v>
      </c>
      <c r="E14" s="36">
        <v>7162.1580000000004</v>
      </c>
      <c r="F14" s="36">
        <v>7075.9</v>
      </c>
    </row>
    <row r="15" spans="1:6" ht="22.5" customHeight="1">
      <c r="A15" s="76" t="s">
        <v>46</v>
      </c>
      <c r="B15" s="36">
        <f t="shared" si="0"/>
        <v>12457.804</v>
      </c>
      <c r="C15" s="36">
        <v>3114.451</v>
      </c>
      <c r="D15" s="36">
        <v>3114.451</v>
      </c>
      <c r="E15" s="36">
        <v>3114.451</v>
      </c>
      <c r="F15" s="36">
        <v>3114.451</v>
      </c>
    </row>
    <row r="16" spans="1:6" ht="21.75" customHeight="1">
      <c r="A16" s="76" t="s">
        <v>47</v>
      </c>
      <c r="B16" s="36">
        <f t="shared" si="0"/>
        <v>7305.7129999999997</v>
      </c>
      <c r="C16" s="36">
        <v>1807.471</v>
      </c>
      <c r="D16" s="36">
        <v>1818.3</v>
      </c>
      <c r="E16" s="36">
        <v>1839.971</v>
      </c>
      <c r="F16" s="36">
        <v>1839.971</v>
      </c>
    </row>
    <row r="17" spans="1:6" ht="25.9" customHeight="1" thickBot="1">
      <c r="A17" s="77" t="s">
        <v>48</v>
      </c>
      <c r="B17" s="41">
        <f>SUM(B8:B14)</f>
        <v>228887.21349999998</v>
      </c>
      <c r="C17" s="41">
        <f>SUM(C8:C14)</f>
        <v>54246.861999999994</v>
      </c>
      <c r="D17" s="41">
        <f>SUM(D8:D14)</f>
        <v>58296.748</v>
      </c>
      <c r="E17" s="41">
        <f>SUM(E8:E14)</f>
        <v>55531.664500000006</v>
      </c>
      <c r="F17" s="41">
        <f>SUM(F8:F14)</f>
        <v>60811.939000000006</v>
      </c>
    </row>
    <row r="18" spans="1:6" ht="15">
      <c r="A18" s="29"/>
      <c r="B18" s="42"/>
      <c r="C18" s="31"/>
      <c r="D18" s="31"/>
      <c r="E18" s="31"/>
      <c r="F18" s="31"/>
    </row>
    <row r="19" spans="1:6" ht="15" hidden="1">
      <c r="A19" s="43"/>
      <c r="B19" s="44"/>
      <c r="C19" s="37"/>
      <c r="D19" s="37"/>
      <c r="E19" s="37"/>
      <c r="F19" s="37"/>
    </row>
    <row r="20" spans="1:6" ht="15" hidden="1">
      <c r="A20" s="43"/>
      <c r="B20" s="44"/>
      <c r="C20" s="37"/>
      <c r="D20" s="37"/>
      <c r="E20" s="37"/>
      <c r="F20" s="37"/>
    </row>
    <row r="21" spans="1:6" ht="15" hidden="1">
      <c r="A21" s="43"/>
      <c r="B21" s="44"/>
      <c r="C21" s="37"/>
      <c r="D21" s="37"/>
      <c r="E21" s="37"/>
      <c r="F21" s="37"/>
    </row>
    <row r="22" spans="1:6" ht="15" hidden="1">
      <c r="A22" s="43"/>
      <c r="B22" s="44"/>
      <c r="C22" s="37"/>
      <c r="D22" s="37"/>
      <c r="E22" s="37"/>
      <c r="F22" s="37"/>
    </row>
    <row r="23" spans="1:6" ht="15" hidden="1">
      <c r="A23" s="43"/>
      <c r="B23" s="44"/>
      <c r="C23" s="37"/>
      <c r="D23" s="37"/>
      <c r="E23" s="37"/>
      <c r="F23" s="37"/>
    </row>
    <row r="24" spans="1:6" ht="15" hidden="1">
      <c r="A24" s="43"/>
      <c r="B24" s="44"/>
      <c r="C24" s="45"/>
      <c r="D24" s="37"/>
      <c r="E24" s="37"/>
      <c r="F24" s="37"/>
    </row>
    <row r="25" spans="1:6" ht="15">
      <c r="C25" s="46"/>
    </row>
    <row r="27" spans="1:6" ht="18.75">
      <c r="A27" s="27" t="s">
        <v>51</v>
      </c>
      <c r="B27" s="25"/>
      <c r="C27" s="25"/>
      <c r="D27" s="25"/>
      <c r="E27" s="26"/>
      <c r="F27" s="47"/>
    </row>
    <row r="28" spans="1:6" ht="18.75">
      <c r="A28" s="27" t="s">
        <v>52</v>
      </c>
      <c r="B28" s="25"/>
      <c r="C28" s="25"/>
      <c r="D28" s="25"/>
      <c r="E28" s="26"/>
      <c r="F28" s="47"/>
    </row>
    <row r="29" spans="1:6" ht="18.75">
      <c r="A29" s="48"/>
      <c r="B29" s="48"/>
      <c r="C29" s="47"/>
      <c r="D29" s="47"/>
      <c r="E29" s="47"/>
      <c r="F29" s="47"/>
    </row>
  </sheetData>
  <mergeCells count="4">
    <mergeCell ref="A3:F3"/>
    <mergeCell ref="B6:B7"/>
    <mergeCell ref="C6:F6"/>
    <mergeCell ref="A6:A7"/>
  </mergeCells>
  <printOptions horizontalCentered="1" verticalCentered="1"/>
  <pageMargins left="0.69" right="0.49" top="0.16" bottom="0.51" header="0.27" footer="0.51181102362204722"/>
  <pageSetup paperSize="9" scale="110" orientation="landscape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/>
  </sheetPr>
  <dimension ref="A2:D57"/>
  <sheetViews>
    <sheetView topLeftCell="A10" zoomScaleNormal="100" workbookViewId="0">
      <selection activeCell="A57" sqref="A57"/>
    </sheetView>
  </sheetViews>
  <sheetFormatPr defaultRowHeight="12.75"/>
  <cols>
    <col min="1" max="1" width="75.28515625" customWidth="1"/>
    <col min="2" max="2" width="21.7109375" customWidth="1"/>
    <col min="244" max="244" width="56.42578125" customWidth="1"/>
    <col min="245" max="245" width="17.7109375" customWidth="1"/>
    <col min="246" max="257" width="11.28515625" bestFit="1" customWidth="1"/>
    <col min="500" max="500" width="56.42578125" customWidth="1"/>
    <col min="501" max="501" width="17.7109375" customWidth="1"/>
    <col min="502" max="513" width="11.28515625" bestFit="1" customWidth="1"/>
    <col min="756" max="756" width="56.42578125" customWidth="1"/>
    <col min="757" max="757" width="17.7109375" customWidth="1"/>
    <col min="758" max="769" width="11.28515625" bestFit="1" customWidth="1"/>
    <col min="1012" max="1012" width="56.42578125" customWidth="1"/>
    <col min="1013" max="1013" width="17.7109375" customWidth="1"/>
    <col min="1014" max="1025" width="11.28515625" bestFit="1" customWidth="1"/>
    <col min="1268" max="1268" width="56.42578125" customWidth="1"/>
    <col min="1269" max="1269" width="17.7109375" customWidth="1"/>
    <col min="1270" max="1281" width="11.28515625" bestFit="1" customWidth="1"/>
    <col min="1524" max="1524" width="56.42578125" customWidth="1"/>
    <col min="1525" max="1525" width="17.7109375" customWidth="1"/>
    <col min="1526" max="1537" width="11.28515625" bestFit="1" customWidth="1"/>
    <col min="1780" max="1780" width="56.42578125" customWidth="1"/>
    <col min="1781" max="1781" width="17.7109375" customWidth="1"/>
    <col min="1782" max="1793" width="11.28515625" bestFit="1" customWidth="1"/>
    <col min="2036" max="2036" width="56.42578125" customWidth="1"/>
    <col min="2037" max="2037" width="17.7109375" customWidth="1"/>
    <col min="2038" max="2049" width="11.28515625" bestFit="1" customWidth="1"/>
    <col min="2292" max="2292" width="56.42578125" customWidth="1"/>
    <col min="2293" max="2293" width="17.7109375" customWidth="1"/>
    <col min="2294" max="2305" width="11.28515625" bestFit="1" customWidth="1"/>
    <col min="2548" max="2548" width="56.42578125" customWidth="1"/>
    <col min="2549" max="2549" width="17.7109375" customWidth="1"/>
    <col min="2550" max="2561" width="11.28515625" bestFit="1" customWidth="1"/>
    <col min="2804" max="2804" width="56.42578125" customWidth="1"/>
    <col min="2805" max="2805" width="17.7109375" customWidth="1"/>
    <col min="2806" max="2817" width="11.28515625" bestFit="1" customWidth="1"/>
    <col min="3060" max="3060" width="56.42578125" customWidth="1"/>
    <col min="3061" max="3061" width="17.7109375" customWidth="1"/>
    <col min="3062" max="3073" width="11.28515625" bestFit="1" customWidth="1"/>
    <col min="3316" max="3316" width="56.42578125" customWidth="1"/>
    <col min="3317" max="3317" width="17.7109375" customWidth="1"/>
    <col min="3318" max="3329" width="11.28515625" bestFit="1" customWidth="1"/>
    <col min="3572" max="3572" width="56.42578125" customWidth="1"/>
    <col min="3573" max="3573" width="17.7109375" customWidth="1"/>
    <col min="3574" max="3585" width="11.28515625" bestFit="1" customWidth="1"/>
    <col min="3828" max="3828" width="56.42578125" customWidth="1"/>
    <col min="3829" max="3829" width="17.7109375" customWidth="1"/>
    <col min="3830" max="3841" width="11.28515625" bestFit="1" customWidth="1"/>
    <col min="4084" max="4084" width="56.42578125" customWidth="1"/>
    <col min="4085" max="4085" width="17.7109375" customWidth="1"/>
    <col min="4086" max="4097" width="11.28515625" bestFit="1" customWidth="1"/>
    <col min="4340" max="4340" width="56.42578125" customWidth="1"/>
    <col min="4341" max="4341" width="17.7109375" customWidth="1"/>
    <col min="4342" max="4353" width="11.28515625" bestFit="1" customWidth="1"/>
    <col min="4596" max="4596" width="56.42578125" customWidth="1"/>
    <col min="4597" max="4597" width="17.7109375" customWidth="1"/>
    <col min="4598" max="4609" width="11.28515625" bestFit="1" customWidth="1"/>
    <col min="4852" max="4852" width="56.42578125" customWidth="1"/>
    <col min="4853" max="4853" width="17.7109375" customWidth="1"/>
    <col min="4854" max="4865" width="11.28515625" bestFit="1" customWidth="1"/>
    <col min="5108" max="5108" width="56.42578125" customWidth="1"/>
    <col min="5109" max="5109" width="17.7109375" customWidth="1"/>
    <col min="5110" max="5121" width="11.28515625" bestFit="1" customWidth="1"/>
    <col min="5364" max="5364" width="56.42578125" customWidth="1"/>
    <col min="5365" max="5365" width="17.7109375" customWidth="1"/>
    <col min="5366" max="5377" width="11.28515625" bestFit="1" customWidth="1"/>
    <col min="5620" max="5620" width="56.42578125" customWidth="1"/>
    <col min="5621" max="5621" width="17.7109375" customWidth="1"/>
    <col min="5622" max="5633" width="11.28515625" bestFit="1" customWidth="1"/>
    <col min="5876" max="5876" width="56.42578125" customWidth="1"/>
    <col min="5877" max="5877" width="17.7109375" customWidth="1"/>
    <col min="5878" max="5889" width="11.28515625" bestFit="1" customWidth="1"/>
    <col min="6132" max="6132" width="56.42578125" customWidth="1"/>
    <col min="6133" max="6133" width="17.7109375" customWidth="1"/>
    <col min="6134" max="6145" width="11.28515625" bestFit="1" customWidth="1"/>
    <col min="6388" max="6388" width="56.42578125" customWidth="1"/>
    <col min="6389" max="6389" width="17.7109375" customWidth="1"/>
    <col min="6390" max="6401" width="11.28515625" bestFit="1" customWidth="1"/>
    <col min="6644" max="6644" width="56.42578125" customWidth="1"/>
    <col min="6645" max="6645" width="17.7109375" customWidth="1"/>
    <col min="6646" max="6657" width="11.28515625" bestFit="1" customWidth="1"/>
    <col min="6900" max="6900" width="56.42578125" customWidth="1"/>
    <col min="6901" max="6901" width="17.7109375" customWidth="1"/>
    <col min="6902" max="6913" width="11.28515625" bestFit="1" customWidth="1"/>
    <col min="7156" max="7156" width="56.42578125" customWidth="1"/>
    <col min="7157" max="7157" width="17.7109375" customWidth="1"/>
    <col min="7158" max="7169" width="11.28515625" bestFit="1" customWidth="1"/>
    <col min="7412" max="7412" width="56.42578125" customWidth="1"/>
    <col min="7413" max="7413" width="17.7109375" customWidth="1"/>
    <col min="7414" max="7425" width="11.28515625" bestFit="1" customWidth="1"/>
    <col min="7668" max="7668" width="56.42578125" customWidth="1"/>
    <col min="7669" max="7669" width="17.7109375" customWidth="1"/>
    <col min="7670" max="7681" width="11.28515625" bestFit="1" customWidth="1"/>
    <col min="7924" max="7924" width="56.42578125" customWidth="1"/>
    <col min="7925" max="7925" width="17.7109375" customWidth="1"/>
    <col min="7926" max="7937" width="11.28515625" bestFit="1" customWidth="1"/>
    <col min="8180" max="8180" width="56.42578125" customWidth="1"/>
    <col min="8181" max="8181" width="17.7109375" customWidth="1"/>
    <col min="8182" max="8193" width="11.28515625" bestFit="1" customWidth="1"/>
    <col min="8436" max="8436" width="56.42578125" customWidth="1"/>
    <col min="8437" max="8437" width="17.7109375" customWidth="1"/>
    <col min="8438" max="8449" width="11.28515625" bestFit="1" customWidth="1"/>
    <col min="8692" max="8692" width="56.42578125" customWidth="1"/>
    <col min="8693" max="8693" width="17.7109375" customWidth="1"/>
    <col min="8694" max="8705" width="11.28515625" bestFit="1" customWidth="1"/>
    <col min="8948" max="8948" width="56.42578125" customWidth="1"/>
    <col min="8949" max="8949" width="17.7109375" customWidth="1"/>
    <col min="8950" max="8961" width="11.28515625" bestFit="1" customWidth="1"/>
    <col min="9204" max="9204" width="56.42578125" customWidth="1"/>
    <col min="9205" max="9205" width="17.7109375" customWidth="1"/>
    <col min="9206" max="9217" width="11.28515625" bestFit="1" customWidth="1"/>
    <col min="9460" max="9460" width="56.42578125" customWidth="1"/>
    <col min="9461" max="9461" width="17.7109375" customWidth="1"/>
    <col min="9462" max="9473" width="11.28515625" bestFit="1" customWidth="1"/>
    <col min="9716" max="9716" width="56.42578125" customWidth="1"/>
    <col min="9717" max="9717" width="17.7109375" customWidth="1"/>
    <col min="9718" max="9729" width="11.28515625" bestFit="1" customWidth="1"/>
    <col min="9972" max="9972" width="56.42578125" customWidth="1"/>
    <col min="9973" max="9973" width="17.7109375" customWidth="1"/>
    <col min="9974" max="9985" width="11.28515625" bestFit="1" customWidth="1"/>
    <col min="10228" max="10228" width="56.42578125" customWidth="1"/>
    <col min="10229" max="10229" width="17.7109375" customWidth="1"/>
    <col min="10230" max="10241" width="11.28515625" bestFit="1" customWidth="1"/>
    <col min="10484" max="10484" width="56.42578125" customWidth="1"/>
    <col min="10485" max="10485" width="17.7109375" customWidth="1"/>
    <col min="10486" max="10497" width="11.28515625" bestFit="1" customWidth="1"/>
    <col min="10740" max="10740" width="56.42578125" customWidth="1"/>
    <col min="10741" max="10741" width="17.7109375" customWidth="1"/>
    <col min="10742" max="10753" width="11.28515625" bestFit="1" customWidth="1"/>
    <col min="10996" max="10996" width="56.42578125" customWidth="1"/>
    <col min="10997" max="10997" width="17.7109375" customWidth="1"/>
    <col min="10998" max="11009" width="11.28515625" bestFit="1" customWidth="1"/>
    <col min="11252" max="11252" width="56.42578125" customWidth="1"/>
    <col min="11253" max="11253" width="17.7109375" customWidth="1"/>
    <col min="11254" max="11265" width="11.28515625" bestFit="1" customWidth="1"/>
    <col min="11508" max="11508" width="56.42578125" customWidth="1"/>
    <col min="11509" max="11509" width="17.7109375" customWidth="1"/>
    <col min="11510" max="11521" width="11.28515625" bestFit="1" customWidth="1"/>
    <col min="11764" max="11764" width="56.42578125" customWidth="1"/>
    <col min="11765" max="11765" width="17.7109375" customWidth="1"/>
    <col min="11766" max="11777" width="11.28515625" bestFit="1" customWidth="1"/>
    <col min="12020" max="12020" width="56.42578125" customWidth="1"/>
    <col min="12021" max="12021" width="17.7109375" customWidth="1"/>
    <col min="12022" max="12033" width="11.28515625" bestFit="1" customWidth="1"/>
    <col min="12276" max="12276" width="56.42578125" customWidth="1"/>
    <col min="12277" max="12277" width="17.7109375" customWidth="1"/>
    <col min="12278" max="12289" width="11.28515625" bestFit="1" customWidth="1"/>
    <col min="12532" max="12532" width="56.42578125" customWidth="1"/>
    <col min="12533" max="12533" width="17.7109375" customWidth="1"/>
    <col min="12534" max="12545" width="11.28515625" bestFit="1" customWidth="1"/>
    <col min="12788" max="12788" width="56.42578125" customWidth="1"/>
    <col min="12789" max="12789" width="17.7109375" customWidth="1"/>
    <col min="12790" max="12801" width="11.28515625" bestFit="1" customWidth="1"/>
    <col min="13044" max="13044" width="56.42578125" customWidth="1"/>
    <col min="13045" max="13045" width="17.7109375" customWidth="1"/>
    <col min="13046" max="13057" width="11.28515625" bestFit="1" customWidth="1"/>
    <col min="13300" max="13300" width="56.42578125" customWidth="1"/>
    <col min="13301" max="13301" width="17.7109375" customWidth="1"/>
    <col min="13302" max="13313" width="11.28515625" bestFit="1" customWidth="1"/>
    <col min="13556" max="13556" width="56.42578125" customWidth="1"/>
    <col min="13557" max="13557" width="17.7109375" customWidth="1"/>
    <col min="13558" max="13569" width="11.28515625" bestFit="1" customWidth="1"/>
    <col min="13812" max="13812" width="56.42578125" customWidth="1"/>
    <col min="13813" max="13813" width="17.7109375" customWidth="1"/>
    <col min="13814" max="13825" width="11.28515625" bestFit="1" customWidth="1"/>
    <col min="14068" max="14068" width="56.42578125" customWidth="1"/>
    <col min="14069" max="14069" width="17.7109375" customWidth="1"/>
    <col min="14070" max="14081" width="11.28515625" bestFit="1" customWidth="1"/>
    <col min="14324" max="14324" width="56.42578125" customWidth="1"/>
    <col min="14325" max="14325" width="17.7109375" customWidth="1"/>
    <col min="14326" max="14337" width="11.28515625" bestFit="1" customWidth="1"/>
    <col min="14580" max="14580" width="56.42578125" customWidth="1"/>
    <col min="14581" max="14581" width="17.7109375" customWidth="1"/>
    <col min="14582" max="14593" width="11.28515625" bestFit="1" customWidth="1"/>
    <col min="14836" max="14836" width="56.42578125" customWidth="1"/>
    <col min="14837" max="14837" width="17.7109375" customWidth="1"/>
    <col min="14838" max="14849" width="11.28515625" bestFit="1" customWidth="1"/>
    <col min="15092" max="15092" width="56.42578125" customWidth="1"/>
    <col min="15093" max="15093" width="17.7109375" customWidth="1"/>
    <col min="15094" max="15105" width="11.28515625" bestFit="1" customWidth="1"/>
    <col min="15348" max="15348" width="56.42578125" customWidth="1"/>
    <col min="15349" max="15349" width="17.7109375" customWidth="1"/>
    <col min="15350" max="15361" width="11.28515625" bestFit="1" customWidth="1"/>
    <col min="15604" max="15604" width="56.42578125" customWidth="1"/>
    <col min="15605" max="15605" width="17.7109375" customWidth="1"/>
    <col min="15606" max="15617" width="11.28515625" bestFit="1" customWidth="1"/>
    <col min="15860" max="15860" width="56.42578125" customWidth="1"/>
    <col min="15861" max="15861" width="17.7109375" customWidth="1"/>
    <col min="15862" max="15873" width="11.28515625" bestFit="1" customWidth="1"/>
    <col min="16116" max="16116" width="56.42578125" customWidth="1"/>
    <col min="16117" max="16117" width="17.7109375" customWidth="1"/>
    <col min="16118" max="16129" width="11.28515625" bestFit="1" customWidth="1"/>
  </cols>
  <sheetData>
    <row r="2" spans="1:2" ht="16.5">
      <c r="A2" s="93" t="s">
        <v>90</v>
      </c>
      <c r="B2" s="93"/>
    </row>
    <row r="3" spans="1:2" ht="16.5">
      <c r="A3" s="93" t="s">
        <v>89</v>
      </c>
      <c r="B3" s="93"/>
    </row>
    <row r="4" spans="1:2" ht="16.5">
      <c r="A4" s="49"/>
      <c r="B4" s="50" t="s">
        <v>88</v>
      </c>
    </row>
    <row r="5" spans="1:2" ht="21" customHeight="1">
      <c r="A5" s="62" t="s">
        <v>38</v>
      </c>
      <c r="B5" s="63">
        <v>2018</v>
      </c>
    </row>
    <row r="6" spans="1:2" ht="23.25" customHeight="1">
      <c r="A6" s="51" t="s">
        <v>13</v>
      </c>
      <c r="B6" s="52"/>
    </row>
    <row r="7" spans="1:2" ht="19.5" customHeight="1">
      <c r="A7" s="51" t="s">
        <v>53</v>
      </c>
      <c r="B7" s="64">
        <v>3723758</v>
      </c>
    </row>
    <row r="8" spans="1:2" ht="19.5" customHeight="1">
      <c r="A8" s="78" t="s">
        <v>87</v>
      </c>
      <c r="B8" s="64">
        <v>930939.5</v>
      </c>
    </row>
    <row r="9" spans="1:2" ht="19.5" customHeight="1">
      <c r="A9" s="78" t="s">
        <v>55</v>
      </c>
      <c r="B9" s="64">
        <v>164711.16</v>
      </c>
    </row>
    <row r="10" spans="1:2" ht="19.5" customHeight="1">
      <c r="A10" s="51" t="s">
        <v>56</v>
      </c>
      <c r="B10" s="64">
        <v>1582324.5456000001</v>
      </c>
    </row>
    <row r="11" spans="1:2" ht="19.5" customHeight="1">
      <c r="A11" s="51" t="s">
        <v>57</v>
      </c>
      <c r="B11" s="64">
        <v>1683383.9183999966</v>
      </c>
    </row>
    <row r="12" spans="1:2" ht="19.5" customHeight="1">
      <c r="A12" s="51" t="s">
        <v>58</v>
      </c>
      <c r="B12" s="64">
        <v>395259.73920000001</v>
      </c>
    </row>
    <row r="13" spans="1:2" ht="19.5" customHeight="1">
      <c r="A13" s="51" t="s">
        <v>59</v>
      </c>
      <c r="B13" s="64">
        <v>105824.39999999998</v>
      </c>
    </row>
    <row r="14" spans="1:2" ht="16.5">
      <c r="A14" s="53" t="s">
        <v>48</v>
      </c>
      <c r="B14" s="65">
        <f>SUM(B7:B13)</f>
        <v>8586201.2631999962</v>
      </c>
    </row>
    <row r="16" spans="1:2" ht="20.25" customHeight="1">
      <c r="A16" s="51" t="s">
        <v>14</v>
      </c>
      <c r="B16" s="52"/>
    </row>
    <row r="17" spans="1:2" ht="20.25" customHeight="1">
      <c r="A17" s="51" t="s">
        <v>60</v>
      </c>
      <c r="B17" s="66">
        <v>3768861.4</v>
      </c>
    </row>
    <row r="18" spans="1:2" ht="20.25" customHeight="1">
      <c r="A18" s="51" t="s">
        <v>61</v>
      </c>
      <c r="B18" s="66">
        <v>942215.35</v>
      </c>
    </row>
    <row r="19" spans="1:2" ht="20.25" customHeight="1">
      <c r="A19" s="51" t="s">
        <v>62</v>
      </c>
      <c r="B19" s="66">
        <v>415897.5</v>
      </c>
    </row>
    <row r="20" spans="1:2" ht="20.25" customHeight="1">
      <c r="A20" s="51" t="s">
        <v>63</v>
      </c>
      <c r="B20" s="66">
        <v>27278.9</v>
      </c>
    </row>
    <row r="21" spans="1:2" ht="20.25" customHeight="1">
      <c r="A21" s="51" t="s">
        <v>64</v>
      </c>
      <c r="B21" s="66">
        <v>1723153.8506711395</v>
      </c>
    </row>
    <row r="22" spans="1:2" ht="20.25" customHeight="1">
      <c r="A22" s="51" t="s">
        <v>65</v>
      </c>
      <c r="B22" s="66">
        <v>656447.85066666675</v>
      </c>
    </row>
    <row r="23" spans="1:2" ht="20.25" customHeight="1">
      <c r="A23" s="51" t="s">
        <v>66</v>
      </c>
      <c r="B23" s="66">
        <v>60786.446000000004</v>
      </c>
    </row>
    <row r="24" spans="1:2" ht="20.25" customHeight="1">
      <c r="A24" s="51" t="s">
        <v>67</v>
      </c>
      <c r="B24" s="66">
        <v>95712.362666666682</v>
      </c>
    </row>
    <row r="25" spans="1:2" ht="20.25" customHeight="1">
      <c r="A25" s="51" t="s">
        <v>68</v>
      </c>
      <c r="B25" s="66">
        <v>7372.7466666666669</v>
      </c>
    </row>
    <row r="26" spans="1:2" ht="20.25" customHeight="1">
      <c r="A26" s="51" t="s">
        <v>69</v>
      </c>
      <c r="B26" s="66">
        <v>1045512.48</v>
      </c>
    </row>
    <row r="27" spans="1:2" ht="20.25" customHeight="1">
      <c r="A27" s="51" t="s">
        <v>70</v>
      </c>
      <c r="B27" s="66">
        <v>973793.34100800008</v>
      </c>
    </row>
    <row r="28" spans="1:2" ht="16.5">
      <c r="A28" s="53" t="s">
        <v>48</v>
      </c>
      <c r="B28" s="67">
        <f t="shared" ref="B28" si="0">SUM(B17:B27)</f>
        <v>9717032.2276791409</v>
      </c>
    </row>
    <row r="29" spans="1:2" ht="24" customHeight="1"/>
    <row r="30" spans="1:2" ht="24" customHeight="1">
      <c r="A30" s="51" t="s">
        <v>15</v>
      </c>
      <c r="B30" s="52"/>
    </row>
    <row r="31" spans="1:2" ht="20.25" customHeight="1">
      <c r="A31" s="51" t="s">
        <v>71</v>
      </c>
      <c r="B31" s="64">
        <v>812499.99599999993</v>
      </c>
    </row>
    <row r="32" spans="1:2" ht="20.25" customHeight="1">
      <c r="A32" s="51" t="s">
        <v>72</v>
      </c>
      <c r="B32" s="64">
        <v>436401.87840000005</v>
      </c>
    </row>
    <row r="33" spans="1:4" ht="20.25" customHeight="1">
      <c r="A33" s="51" t="s">
        <v>73</v>
      </c>
      <c r="B33" s="64">
        <v>102291.8976</v>
      </c>
    </row>
    <row r="34" spans="1:4" ht="20.25" customHeight="1">
      <c r="A34" s="51" t="s">
        <v>74</v>
      </c>
      <c r="B34" s="64">
        <v>4599218.5351310391</v>
      </c>
    </row>
    <row r="35" spans="1:4" ht="20.25" customHeight="1">
      <c r="A35" s="51" t="s">
        <v>75</v>
      </c>
      <c r="B35" s="64">
        <v>4024316.2182396585</v>
      </c>
    </row>
    <row r="36" spans="1:4" ht="20.25" customHeight="1">
      <c r="A36" s="51" t="s">
        <v>76</v>
      </c>
      <c r="B36" s="64">
        <v>1437255.7922284498</v>
      </c>
    </row>
    <row r="37" spans="1:4" ht="20.25" customHeight="1">
      <c r="A37" s="51" t="s">
        <v>7</v>
      </c>
      <c r="B37" s="64">
        <v>4881876.608</v>
      </c>
    </row>
    <row r="38" spans="1:4" ht="20.25" customHeight="1">
      <c r="A38" s="51" t="s">
        <v>77</v>
      </c>
      <c r="B38" s="64">
        <f>SUM(B39:B41)</f>
        <v>2635405.8510000003</v>
      </c>
    </row>
    <row r="39" spans="1:4" ht="20.25" customHeight="1">
      <c r="A39" s="51" t="s">
        <v>78</v>
      </c>
      <c r="B39" s="64">
        <v>1248025.6000000001</v>
      </c>
      <c r="D39" s="81"/>
    </row>
    <row r="40" spans="1:4" ht="21" customHeight="1">
      <c r="A40" s="51" t="s">
        <v>79</v>
      </c>
      <c r="B40" s="64">
        <v>1192765</v>
      </c>
      <c r="D40" s="81"/>
    </row>
    <row r="41" spans="1:4" ht="20.45" customHeight="1">
      <c r="A41" s="72" t="s">
        <v>80</v>
      </c>
      <c r="B41" s="64">
        <v>194615.25099999999</v>
      </c>
      <c r="D41" s="81"/>
    </row>
    <row r="42" spans="1:4" ht="20.45" customHeight="1">
      <c r="A42" s="79" t="s">
        <v>81</v>
      </c>
      <c r="B42" s="64">
        <v>6780000</v>
      </c>
      <c r="D42" s="81"/>
    </row>
    <row r="43" spans="1:4" ht="18.600000000000001" customHeight="1">
      <c r="A43" s="79" t="s">
        <v>54</v>
      </c>
      <c r="B43" s="64">
        <v>1695000</v>
      </c>
      <c r="D43" s="81"/>
    </row>
    <row r="44" spans="1:4" ht="21" customHeight="1">
      <c r="A44" s="79" t="s">
        <v>82</v>
      </c>
      <c r="B44" s="64">
        <v>2500800</v>
      </c>
      <c r="D44" s="81"/>
    </row>
    <row r="45" spans="1:4" ht="19.149999999999999" customHeight="1">
      <c r="A45" s="79" t="s">
        <v>54</v>
      </c>
      <c r="B45" s="64">
        <v>625200</v>
      </c>
      <c r="D45" s="81"/>
    </row>
    <row r="46" spans="1:4" ht="20.25" customHeight="1">
      <c r="A46" s="51" t="s">
        <v>83</v>
      </c>
      <c r="B46" s="64">
        <v>263000</v>
      </c>
      <c r="D46" s="81"/>
    </row>
    <row r="47" spans="1:4" ht="20.25" customHeight="1">
      <c r="A47" s="80" t="s">
        <v>84</v>
      </c>
      <c r="B47" s="64">
        <v>2000000</v>
      </c>
      <c r="D47" s="81"/>
    </row>
    <row r="48" spans="1:4" ht="20.25" customHeight="1">
      <c r="A48" s="80" t="s">
        <v>85</v>
      </c>
      <c r="B48" s="64">
        <v>97465.478399999993</v>
      </c>
      <c r="D48" s="81"/>
    </row>
    <row r="49" spans="1:4" ht="20.25" customHeight="1">
      <c r="A49" s="51" t="s">
        <v>15</v>
      </c>
      <c r="B49" s="64">
        <v>4456066.4280000003</v>
      </c>
      <c r="D49" s="81"/>
    </row>
    <row r="50" spans="1:4" ht="16.5">
      <c r="A50" s="53" t="s">
        <v>48</v>
      </c>
      <c r="B50" s="65">
        <f>+B31+B32+B33+B34+B35+B36+B37+B38+B42+B43+B44+B45+B46+B47+B48+B49</f>
        <v>37346798.682999149</v>
      </c>
    </row>
    <row r="51" spans="1:4" ht="21.75" customHeight="1">
      <c r="A51" s="68" t="s">
        <v>86</v>
      </c>
      <c r="B51" s="65">
        <f>B14+B28+B50</f>
        <v>55650032.173878282</v>
      </c>
    </row>
    <row r="52" spans="1:4" s="25" customFormat="1" ht="21.75" customHeight="1">
      <c r="A52" s="69"/>
      <c r="B52" s="70"/>
    </row>
    <row r="53" spans="1:4" s="25" customFormat="1" ht="16.5">
      <c r="A53" s="71"/>
      <c r="B53" s="70"/>
    </row>
    <row r="54" spans="1:4">
      <c r="A54" s="27" t="s">
        <v>35</v>
      </c>
      <c r="B54" s="25"/>
    </row>
    <row r="55" spans="1:4">
      <c r="A55" s="27" t="s">
        <v>36</v>
      </c>
      <c r="B55" s="25"/>
    </row>
    <row r="56" spans="1:4">
      <c r="A56" s="27" t="s">
        <v>37</v>
      </c>
      <c r="B56" s="25"/>
    </row>
    <row r="57" spans="1:4" ht="18.75">
      <c r="A57" s="48"/>
      <c r="B57" s="48"/>
    </row>
  </sheetData>
  <mergeCells count="2">
    <mergeCell ref="A2:B2"/>
    <mergeCell ref="A3:B3"/>
  </mergeCells>
  <pageMargins left="0.78" right="0.2" top="0.42" bottom="0.2" header="0.44" footer="0.2"/>
  <pageSetup paperSize="9" scale="54" orientation="landscape" r:id="rId1"/>
  <headerFooter alignWithMargins="0"/>
  <rowBreaks count="1" manualBreakCount="1">
    <brk id="5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3:H16"/>
  <sheetViews>
    <sheetView tabSelected="1" topLeftCell="A13" workbookViewId="0">
      <selection activeCell="H8" sqref="H8"/>
    </sheetView>
  </sheetViews>
  <sheetFormatPr defaultRowHeight="12.75"/>
  <cols>
    <col min="1" max="1" width="5" customWidth="1"/>
    <col min="2" max="2" width="47" customWidth="1"/>
    <col min="4" max="4" width="16.85546875" customWidth="1"/>
    <col min="5" max="5" width="16.28515625" customWidth="1"/>
    <col min="6" max="6" width="13.5703125" customWidth="1"/>
  </cols>
  <sheetData>
    <row r="3" spans="1:8" ht="15.75">
      <c r="A3" s="94" t="s">
        <v>104</v>
      </c>
      <c r="B3" s="94"/>
      <c r="C3" s="94"/>
      <c r="D3" s="94"/>
      <c r="E3" s="94"/>
      <c r="F3" s="94"/>
    </row>
    <row r="4" spans="1:8" ht="15.75">
      <c r="A4" s="95"/>
      <c r="B4" s="95"/>
      <c r="C4" s="95"/>
      <c r="D4" s="95"/>
      <c r="E4" s="95"/>
      <c r="F4" s="95"/>
    </row>
    <row r="5" spans="1:8">
      <c r="A5" s="54" t="s">
        <v>6</v>
      </c>
      <c r="B5" s="54" t="s">
        <v>8</v>
      </c>
      <c r="C5" s="54" t="s">
        <v>91</v>
      </c>
      <c r="D5" s="54" t="s">
        <v>101</v>
      </c>
      <c r="E5" s="54" t="s">
        <v>103</v>
      </c>
      <c r="F5" s="54" t="s">
        <v>102</v>
      </c>
    </row>
    <row r="6" spans="1:8" ht="30" customHeight="1">
      <c r="A6" s="23" t="s">
        <v>0</v>
      </c>
      <c r="B6" s="57" t="s">
        <v>92</v>
      </c>
      <c r="C6" s="82" t="s">
        <v>93</v>
      </c>
      <c r="D6" s="55">
        <v>283429.09000000003</v>
      </c>
      <c r="E6" s="55">
        <v>291357.6404428283</v>
      </c>
      <c r="F6" s="55">
        <f>E6/D6%</f>
        <v>102.79736650984846</v>
      </c>
    </row>
    <row r="7" spans="1:8" ht="26.25" customHeight="1">
      <c r="A7" s="23" t="s">
        <v>1</v>
      </c>
      <c r="B7" s="58" t="s">
        <v>94</v>
      </c>
      <c r="C7" s="82" t="s">
        <v>93</v>
      </c>
      <c r="D7" s="55">
        <v>159356.18299999999</v>
      </c>
      <c r="E7" s="55">
        <v>167875.46637454262</v>
      </c>
      <c r="F7" s="55">
        <f>E7/D7%</f>
        <v>105.34606390173303</v>
      </c>
    </row>
    <row r="8" spans="1:8" ht="20.25" customHeight="1">
      <c r="A8" s="23" t="s">
        <v>2</v>
      </c>
      <c r="B8" s="59" t="s">
        <v>95</v>
      </c>
      <c r="C8" s="61"/>
      <c r="D8" s="56"/>
      <c r="E8" s="56"/>
      <c r="F8" s="56"/>
    </row>
    <row r="9" spans="1:8" ht="20.25" customHeight="1">
      <c r="A9" s="23" t="s">
        <v>3</v>
      </c>
      <c r="B9" s="60" t="s">
        <v>96</v>
      </c>
      <c r="C9" s="61" t="s">
        <v>97</v>
      </c>
      <c r="D9" s="55">
        <v>59.274999999999999</v>
      </c>
      <c r="E9" s="55">
        <v>94.195480320000001</v>
      </c>
      <c r="F9" s="55">
        <f>E9/D9%</f>
        <v>158.91266186419233</v>
      </c>
    </row>
    <row r="10" spans="1:8" ht="21.75" customHeight="1">
      <c r="A10" s="23" t="s">
        <v>4</v>
      </c>
      <c r="B10" s="60" t="s">
        <v>98</v>
      </c>
      <c r="C10" s="61" t="s">
        <v>97</v>
      </c>
      <c r="D10" s="55">
        <v>85.7</v>
      </c>
      <c r="E10" s="55">
        <v>85.707207697297292</v>
      </c>
      <c r="F10" s="55">
        <f>E10/D10%</f>
        <v>100.00841038191049</v>
      </c>
    </row>
    <row r="11" spans="1:8" ht="20.25" customHeight="1">
      <c r="A11" s="23" t="s">
        <v>5</v>
      </c>
      <c r="B11" s="60" t="s">
        <v>99</v>
      </c>
      <c r="C11" s="82" t="s">
        <v>100</v>
      </c>
      <c r="D11" s="55">
        <v>7283</v>
      </c>
      <c r="E11" s="55">
        <v>7014.1830000000009</v>
      </c>
      <c r="F11" s="55">
        <f>E11/D11%</f>
        <v>96.308979816009895</v>
      </c>
    </row>
    <row r="15" spans="1:8">
      <c r="A15" s="27" t="s">
        <v>35</v>
      </c>
      <c r="B15" s="27"/>
      <c r="C15" s="27"/>
      <c r="D15" s="27"/>
      <c r="E15" s="27"/>
      <c r="F15" s="27"/>
      <c r="G15" s="27"/>
      <c r="H15" s="27"/>
    </row>
    <row r="16" spans="1:8" ht="16.5" customHeight="1">
      <c r="A16" s="27" t="s">
        <v>37</v>
      </c>
      <c r="B16" s="27"/>
      <c r="C16" s="27"/>
      <c r="D16" s="27"/>
      <c r="E16" s="27"/>
      <c r="F16" s="27"/>
      <c r="G16" s="27"/>
      <c r="H16" s="27"/>
    </row>
  </sheetData>
  <mergeCells count="2">
    <mergeCell ref="A3:F3"/>
    <mergeCell ref="A4:F4"/>
  </mergeCells>
  <pageMargins left="1.65" right="0.70866141732283472" top="2.12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2018 main indicators</vt:lpstr>
      <vt:lpstr>Cost</vt:lpstr>
      <vt:lpstr>expenditures</vt:lpstr>
      <vt:lpstr>production plan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edgora</dc:creator>
  <cp:lastModifiedBy>chevas</cp:lastModifiedBy>
  <dcterms:created xsi:type="dcterms:W3CDTF">2017-12-27T09:31:34Z</dcterms:created>
  <dcterms:modified xsi:type="dcterms:W3CDTF">2018-01-08T12:24:09Z</dcterms:modified>
</cp:coreProperties>
</file>