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0730" windowHeight="11760" tabRatio="904" firstSheet="1" activeTab="6"/>
  </bookViews>
  <sheets>
    <sheet name="2018 Й 1 ярим йил" sheetId="1" r:id="rId1"/>
    <sheet name="Пояс.зап-2018 1 кв." sheetId="2" r:id="rId2"/>
    <sheet name="Анализ-18 1-кв." sheetId="3" r:id="rId3"/>
    <sheet name="Пр№1 18 йил 1-кв." sheetId="4" r:id="rId4"/>
    <sheet name="финан.резул.18 йил 1-кв" sheetId="5" r:id="rId5"/>
    <sheet name="Табл№5 1-кв." sheetId="6" r:id="rId6"/>
    <sheet name="анализ себест.1-кв." sheetId="7" r:id="rId7"/>
  </sheets>
  <externalReferences>
    <externalReference r:id="rId8"/>
    <externalReference r:id="rId9"/>
    <externalReference r:id="rId10"/>
    <externalReference r:id="rId11"/>
    <externalReference r:id="rId12"/>
    <externalReference r:id="rId13"/>
  </externalReferences>
  <definedNames>
    <definedName name="\a">#N/A</definedName>
    <definedName name="\b">#N/A</definedName>
    <definedName name="\z">#N/A</definedName>
    <definedName name="_100Module4_B009__.LOGIN">[1]!'[Module4(B009)].LOGIN'</definedName>
    <definedName name="_101Module4_B010__.LOGIN">[1]!'[Module4(B010)].LOGIN'</definedName>
    <definedName name="_102Module4_B011__.LOGIN">[1]!'[Module4(B011)].LOGIN'</definedName>
    <definedName name="_103Module4_B016__.LOGIN">[1]!'[Module4(B016)].LOGIN'</definedName>
    <definedName name="_104Module4_B021__.LOGIN">[1]!'[Module4(B021)].LOGIN'</definedName>
    <definedName name="_105Module4_B022__.LOGIN">[1]!'[Module4(B022)].LOGIN'</definedName>
    <definedName name="_106Module4_B038__.LOGIN">[1]!'[Module4(B038)].LOGIN'</definedName>
    <definedName name="_107Module4_B040__.LOGIN">[1]!'[Module4(B040)].LOGIN'</definedName>
    <definedName name="_108Module4_B044__.LOGIN">[1]!'[Module4(B044)].LOGIN'</definedName>
    <definedName name="_109Module4_B045__.LOGIN">[1]!'[Module4(B045)].LOGIN'</definedName>
    <definedName name="_110Module4_B046__.LOGIN">[1]!'[Module4(B046)].LOGIN'</definedName>
    <definedName name="_111Module4_B048__.LOGIN">[1]!'[Module4(B048)].LOGIN'</definedName>
    <definedName name="_112Module4_B050__.LOGIN">[1]!'[Module4(B050)].LOGIN'</definedName>
    <definedName name="_113Module4_B051__.LOGIN">[1]!'[Module4(B051)].LOGIN'</definedName>
    <definedName name="_114Module4_B057__.LOGIN">[1]!'[Module4(B057)].LOGIN'</definedName>
    <definedName name="_115Module4_B060__.LOGIN">[1]!'[Module4(B060)].LOGIN'</definedName>
    <definedName name="_116Module4_C001__.LOGIN">[1]!'[Module4(C001)].LOGIN'</definedName>
    <definedName name="_117Module4_C002__.LOGIN">[1]!'[Module4(C002)].LOGIN'</definedName>
    <definedName name="_118Module4_C005__.LOGIN">[1]!'[Module4(C005)].LOGIN'</definedName>
    <definedName name="_119Module4_C007__.LOGIN">[1]!'[Module4(C007)].LOGIN'</definedName>
    <definedName name="_121Module4_C013__.LOGIN">[1]!'[Module4(C013)].LOGIN'</definedName>
    <definedName name="_122Module4_C014__.LOGIN">[1]!'[Module4(C014)].LOGIN'</definedName>
    <definedName name="_123Module4_C020__.LOGIN">[1]!'[Module4(C020)].LOGIN'</definedName>
    <definedName name="_124Module4_D001__.LOGIN">[1]!'[Module4(D001)].LOGIN'</definedName>
    <definedName name="_125Module4_D002__.LOGIN">[1]!'[Module4(D002)].LOGIN'</definedName>
    <definedName name="_126Module4_D007__.LOGIN">[1]!'[Module4(D007)].LOGIN'</definedName>
    <definedName name="_127Module4_D009__.LOGIN">[1]!'[Module4(D009)].LOGIN'</definedName>
    <definedName name="_128Module4_D010__.LOGIN">[1]!'[Module4(D010)].LOGIN'</definedName>
    <definedName name="_89Module4_B0017__.LOGIN">[1]!'[Module4(B0017)].LOGIN'</definedName>
    <definedName name="_90Module4_B002__.LOGIN">[1]!'[Module4(B002)].LOGIN'</definedName>
    <definedName name="_91Module4_B0025__.LOGIN">[1]!'[Module4(B0025)].LOGIN'</definedName>
    <definedName name="_92Module4_B0026__.LOGIN">[1]!'[Module4(B0026)].LOGIN'</definedName>
    <definedName name="_93Module4_B0027__.LOGIN">[1]!'[Module4(B0027)].LOGIN'</definedName>
    <definedName name="_94Module4_B003__.LOGIN">[1]!'[Module4(B003)].LOGIN'</definedName>
    <definedName name="_95Module4_B004__.LOGIN">[1]!'[Module4(B004)].LOGIN'</definedName>
    <definedName name="_96Module4_B005__.LOGIN">[1]!'[Module4(B005)].LOGIN'</definedName>
    <definedName name="_97Module4_B006__.LOGIN">[1]!'[Module4(B006)].LOGIN'</definedName>
    <definedName name="_98Module4_B007__.LOGIN">[1]!'[Module4(B007)].LOGIN'</definedName>
    <definedName name="_99Module4_B008__.LOGIN">[1]!'[Module4(B008)].LOGIN'</definedName>
    <definedName name="_a1Z" localSheetId="0">[2]사양조정!#REF!,[2]사양조정!$C$11,[2]사양조정!$D$11,[2]사양조정!$E$11,[2]사양조정!$F$11</definedName>
    <definedName name="_a1Z" localSheetId="6">[2]사양조정!#REF!,[2]사양조정!$C$11,[2]사양조정!$D$11,[2]사양조정!$E$11,[2]사양조정!$F$11</definedName>
    <definedName name="_a1Z" localSheetId="2">[2]사양조정!#REF!,[2]사양조정!$C$11,[2]사양조정!$D$11,[2]사양조정!$E$11,[2]사양조정!$F$11</definedName>
    <definedName name="_a1Z" localSheetId="1">[2]사양조정!#REF!,[2]사양조정!$C$11,[2]사양조정!$D$11,[2]사양조정!$E$11,[2]사양조정!$F$11</definedName>
    <definedName name="_a1Z" localSheetId="3">[2]사양조정!#REF!,[2]사양조정!$C$11,[2]사양조정!$D$11,[2]사양조정!$E$11,[2]사양조정!$F$11</definedName>
    <definedName name="_a1Z" localSheetId="5">[2]사양조정!#REF!,[2]사양조정!$C$11,[2]사양조정!$D$11,[2]사양조정!$E$11,[2]사양조정!$F$11</definedName>
    <definedName name="_a1Z" localSheetId="4">[2]사양조정!#REF!,[2]사양조정!$C$11,[2]사양조정!$D$11,[2]사양조정!$E$11,[2]사양조정!$F$11</definedName>
    <definedName name="_a1Z">[2]사양조정!#REF!,[2]사양조정!$C$11,[2]사양조정!$D$11,[2]사양조정!$E$11,[2]사양조정!$F$11</definedName>
    <definedName name="_a2Z">[2]사양조정!$G$11,[2]사양조정!$H$11,[2]사양조정!$I$11,[2]사양조정!$J$11,[2]사양조정!$K$11</definedName>
    <definedName name="_AT1" localSheetId="6" hidden="1">{#N/A,#N/A,FALSE,"인원";#N/A,#N/A,FALSE,"비용2";#N/A,#N/A,FALSE,"비용1";#N/A,#N/A,FALSE,"비용";#N/A,#N/A,FALSE,"보증2";#N/A,#N/A,FALSE,"보증1";#N/A,#N/A,FALSE,"보증";#N/A,#N/A,FALSE,"손익1";#N/A,#N/A,FALSE,"손익";#N/A,#N/A,FALSE,"부서별매출";#N/A,#N/A,FALSE,"매출"}</definedName>
    <definedName name="_AT1" localSheetId="2" hidden="1">{#N/A,#N/A,FALSE,"인원";#N/A,#N/A,FALSE,"비용2";#N/A,#N/A,FALSE,"비용1";#N/A,#N/A,FALSE,"비용";#N/A,#N/A,FALSE,"보증2";#N/A,#N/A,FALSE,"보증1";#N/A,#N/A,FALSE,"보증";#N/A,#N/A,FALSE,"손익1";#N/A,#N/A,FALSE,"손익";#N/A,#N/A,FALSE,"부서별매출";#N/A,#N/A,FALSE,"매출"}</definedName>
    <definedName name="_AT1" localSheetId="1" hidden="1">{#N/A,#N/A,FALSE,"인원";#N/A,#N/A,FALSE,"비용2";#N/A,#N/A,FALSE,"비용1";#N/A,#N/A,FALSE,"비용";#N/A,#N/A,FALSE,"보증2";#N/A,#N/A,FALSE,"보증1";#N/A,#N/A,FALSE,"보증";#N/A,#N/A,FALSE,"손익1";#N/A,#N/A,FALSE,"손익";#N/A,#N/A,FALSE,"부서별매출";#N/A,#N/A,FALSE,"매출"}</definedName>
    <definedName name="_AT1" localSheetId="3" hidden="1">{#N/A,#N/A,FALSE,"인원";#N/A,#N/A,FALSE,"비용2";#N/A,#N/A,FALSE,"비용1";#N/A,#N/A,FALSE,"비용";#N/A,#N/A,FALSE,"보증2";#N/A,#N/A,FALSE,"보증1";#N/A,#N/A,FALSE,"보증";#N/A,#N/A,FALSE,"손익1";#N/A,#N/A,FALSE,"손익";#N/A,#N/A,FALSE,"부서별매출";#N/A,#N/A,FALSE,"매출"}</definedName>
    <definedName name="_AT1" localSheetId="5" hidden="1">{#N/A,#N/A,FALSE,"인원";#N/A,#N/A,FALSE,"비용2";#N/A,#N/A,FALSE,"비용1";#N/A,#N/A,FALSE,"비용";#N/A,#N/A,FALSE,"보증2";#N/A,#N/A,FALSE,"보증1";#N/A,#N/A,FALSE,"보증";#N/A,#N/A,FALSE,"손익1";#N/A,#N/A,FALSE,"손익";#N/A,#N/A,FALSE,"부서별매출";#N/A,#N/A,FALSE,"매출"}</definedName>
    <definedName name="_AT1" localSheetId="4"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6" hidden="1">{#N/A,#N/A,FALSE,"인원";#N/A,#N/A,FALSE,"비용2";#N/A,#N/A,FALSE,"비용1";#N/A,#N/A,FALSE,"비용";#N/A,#N/A,FALSE,"보증2";#N/A,#N/A,FALSE,"보증1";#N/A,#N/A,FALSE,"보증";#N/A,#N/A,FALSE,"손익1";#N/A,#N/A,FALSE,"손익";#N/A,#N/A,FALSE,"부서별매출";#N/A,#N/A,FALSE,"매출"}</definedName>
    <definedName name="_AT3" localSheetId="2" hidden="1">{#N/A,#N/A,FALSE,"인원";#N/A,#N/A,FALSE,"비용2";#N/A,#N/A,FALSE,"비용1";#N/A,#N/A,FALSE,"비용";#N/A,#N/A,FALSE,"보증2";#N/A,#N/A,FALSE,"보증1";#N/A,#N/A,FALSE,"보증";#N/A,#N/A,FALSE,"손익1";#N/A,#N/A,FALSE,"손익";#N/A,#N/A,FALSE,"부서별매출";#N/A,#N/A,FALSE,"매출"}</definedName>
    <definedName name="_AT3" localSheetId="1" hidden="1">{#N/A,#N/A,FALSE,"인원";#N/A,#N/A,FALSE,"비용2";#N/A,#N/A,FALSE,"비용1";#N/A,#N/A,FALSE,"비용";#N/A,#N/A,FALSE,"보증2";#N/A,#N/A,FALSE,"보증1";#N/A,#N/A,FALSE,"보증";#N/A,#N/A,FALSE,"손익1";#N/A,#N/A,FALSE,"손익";#N/A,#N/A,FALSE,"부서별매출";#N/A,#N/A,FALSE,"매출"}</definedName>
    <definedName name="_AT3" localSheetId="3" hidden="1">{#N/A,#N/A,FALSE,"인원";#N/A,#N/A,FALSE,"비용2";#N/A,#N/A,FALSE,"비용1";#N/A,#N/A,FALSE,"비용";#N/A,#N/A,FALSE,"보증2";#N/A,#N/A,FALSE,"보증1";#N/A,#N/A,FALSE,"보증";#N/A,#N/A,FALSE,"손익1";#N/A,#N/A,FALSE,"손익";#N/A,#N/A,FALSE,"부서별매출";#N/A,#N/A,FALSE,"매출"}</definedName>
    <definedName name="_AT3" localSheetId="5" hidden="1">{#N/A,#N/A,FALSE,"인원";#N/A,#N/A,FALSE,"비용2";#N/A,#N/A,FALSE,"비용1";#N/A,#N/A,FALSE,"비용";#N/A,#N/A,FALSE,"보증2";#N/A,#N/A,FALSE,"보증1";#N/A,#N/A,FALSE,"보증";#N/A,#N/A,FALSE,"손익1";#N/A,#N/A,FALSE,"손익";#N/A,#N/A,FALSE,"부서별매출";#N/A,#N/A,FALSE,"매출"}</definedName>
    <definedName name="_AT3" localSheetId="4"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veh1">[2]사양조정!$B$5:$B$8</definedName>
    <definedName name="_veh10">[2]사양조정!$K$5:$K$8</definedName>
    <definedName name="_veh2">[2]사양조정!$C$5:$C$8</definedName>
    <definedName name="_veh3">[2]사양조정!$D$5:$D$8</definedName>
    <definedName name="_veh4">[2]사양조정!$E$5:$E$8</definedName>
    <definedName name="_veh5">[2]사양조정!$F$5:$F$8</definedName>
    <definedName name="_veh6">[2]사양조정!$G$5:$G$8</definedName>
    <definedName name="_veh7">[2]사양조정!$H$5:$H$8</definedName>
    <definedName name="_veh8">[2]사양조정!$I$5:$I$8</definedName>
    <definedName name="_veh9">[2]사양조정!$J$5:$J$8</definedName>
    <definedName name="Butt_press">[3]!Butt_press</definedName>
    <definedName name="clear">[3]!clear</definedName>
    <definedName name="CoAc_?I?C?o">'[4]AeCO SPL'!$A$4:$Y$2798</definedName>
    <definedName name="CoAc_?I·?C°?o">'[5]AeCO SPL'!$A$4:$Y$2798</definedName>
    <definedName name="DATA2">#N/A</definedName>
    <definedName name="dddddd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e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ethering">[6]!gethering</definedName>
    <definedName name="goto_managemant">[6]!goto_managemant</definedName>
    <definedName name="Goto_manual">[3]!Goto_manual</definedName>
    <definedName name="ID">[3]!ID</definedName>
    <definedName name="IE">[1]!IE</definedName>
    <definedName name="KKJJHH"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ove">[3]!move</definedName>
    <definedName name="SSS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6" hidden="1">{#N/A,#N/A,TRUE,"일정"}</definedName>
    <definedName name="tt" localSheetId="2" hidden="1">{#N/A,#N/A,TRUE,"일정"}</definedName>
    <definedName name="tt" localSheetId="1" hidden="1">{#N/A,#N/A,TRUE,"일정"}</definedName>
    <definedName name="tt" localSheetId="3" hidden="1">{#N/A,#N/A,TRUE,"일정"}</definedName>
    <definedName name="tt" localSheetId="5" hidden="1">{#N/A,#N/A,TRUE,"일정"}</definedName>
    <definedName name="tt" localSheetId="4" hidden="1">{#N/A,#N/A,TRUE,"일정"}</definedName>
    <definedName name="tt" hidden="1">{#N/A,#N/A,TRUE,"일정"}</definedName>
    <definedName name="TYR"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Print._.All."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1"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localSheetId="6"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localSheetId="1" hidden="1">{#N/A,#N/A,FALSE,"인원";#N/A,#N/A,FALSE,"비용2";#N/A,#N/A,FALSE,"비용1";#N/A,#N/A,FALSE,"비용";#N/A,#N/A,FALSE,"보증2";#N/A,#N/A,FALSE,"보증1";#N/A,#N/A,FALSE,"보증";#N/A,#N/A,FALSE,"손익1";#N/A,#N/A,FALSE,"손익";#N/A,#N/A,FALSE,"부서별매출";#N/A,#N/A,FALSE,"매출"}</definedName>
    <definedName name="wrn.RPT." localSheetId="3" hidden="1">{#N/A,#N/A,FALSE,"인원";#N/A,#N/A,FALSE,"비용2";#N/A,#N/A,FALSE,"비용1";#N/A,#N/A,FALSE,"비용";#N/A,#N/A,FALSE,"보증2";#N/A,#N/A,FALSE,"보증1";#N/A,#N/A,FALSE,"보증";#N/A,#N/A,FALSE,"손익1";#N/A,#N/A,FALSE,"손익";#N/A,#N/A,FALSE,"부서별매출";#N/A,#N/A,FALSE,"매출"}</definedName>
    <definedName name="wrn.RPT." localSheetId="5" hidden="1">{#N/A,#N/A,FALSE,"인원";#N/A,#N/A,FALSE,"비용2";#N/A,#N/A,FALSE,"비용1";#N/A,#N/A,FALSE,"비용";#N/A,#N/A,FALSE,"보증2";#N/A,#N/A,FALSE,"보증1";#N/A,#N/A,FALSE,"보증";#N/A,#N/A,FALSE,"손익1";#N/A,#N/A,FALSE,"손익";#N/A,#N/A,FALSE,"부서별매출";#N/A,#N/A,FALSE,"매출"}</definedName>
    <definedName name="wrn.RPT." localSheetId="4"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자판정비._.월간회의자료."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localSheetId="6" hidden="1">{#N/A,#N/A,TRUE,"일정"}</definedName>
    <definedName name="wrn.주간._.보고." localSheetId="2" hidden="1">{#N/A,#N/A,TRUE,"일정"}</definedName>
    <definedName name="wrn.주간._.보고." localSheetId="1" hidden="1">{#N/A,#N/A,TRUE,"일정"}</definedName>
    <definedName name="wrn.주간._.보고." localSheetId="3" hidden="1">{#N/A,#N/A,TRUE,"일정"}</definedName>
    <definedName name="wrn.주간._.보고." localSheetId="5" hidden="1">{#N/A,#N/A,TRUE,"일정"}</definedName>
    <definedName name="wrn.주간._.보고." localSheetId="4" hidden="1">{#N/A,#N/A,TRUE,"일정"}</definedName>
    <definedName name="wrn.주간._.보고." hidden="1">{#N/A,#N/A,TRUE,"일정"}</definedName>
    <definedName name="WWW"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localSheetId="6" hidden="1">{#N/A,#N/A,TRUE,"일정"}</definedName>
    <definedName name="WWWW" localSheetId="2" hidden="1">{#N/A,#N/A,TRUE,"일정"}</definedName>
    <definedName name="WWWW" localSheetId="1" hidden="1">{#N/A,#N/A,TRUE,"일정"}</definedName>
    <definedName name="WWWW" localSheetId="3" hidden="1">{#N/A,#N/A,TRUE,"일정"}</definedName>
    <definedName name="WWWW" localSheetId="5" hidden="1">{#N/A,#N/A,TRUE,"일정"}</definedName>
    <definedName name="WWWW" localSheetId="4" hidden="1">{#N/A,#N/A,TRUE,"일정"}</definedName>
    <definedName name="WWWW" hidden="1">{#N/A,#N/A,TRUE,"일정"}</definedName>
    <definedName name="_xlnm.Database" localSheetId="0">#REF!</definedName>
    <definedName name="_xlnm.Database" localSheetId="6">#REF!</definedName>
    <definedName name="_xlnm.Database" localSheetId="2">#REF!</definedName>
    <definedName name="_xlnm.Database" localSheetId="1">#REF!</definedName>
    <definedName name="_xlnm.Database" localSheetId="3">#REF!</definedName>
    <definedName name="_xlnm.Database" localSheetId="5">#REF!</definedName>
    <definedName name="_xlnm.Database" localSheetId="4">#REF!</definedName>
    <definedName name="_xlnm.Database">#REF!</definedName>
    <definedName name="Голышев" localSheetId="6" hidden="1">{#N/A,#N/A,FALSE,"인원";#N/A,#N/A,FALSE,"비용2";#N/A,#N/A,FALSE,"비용1";#N/A,#N/A,FALSE,"비용";#N/A,#N/A,FALSE,"보증2";#N/A,#N/A,FALSE,"보증1";#N/A,#N/A,FALSE,"보증";#N/A,#N/A,FALSE,"손익1";#N/A,#N/A,FALSE,"손익";#N/A,#N/A,FALSE,"부서별매출";#N/A,#N/A,FALSE,"매출"}</definedName>
    <definedName name="Голышев" localSheetId="2" hidden="1">{#N/A,#N/A,FALSE,"인원";#N/A,#N/A,FALSE,"비용2";#N/A,#N/A,FALSE,"비용1";#N/A,#N/A,FALSE,"비용";#N/A,#N/A,FALSE,"보증2";#N/A,#N/A,FALSE,"보증1";#N/A,#N/A,FALSE,"보증";#N/A,#N/A,FALSE,"손익1";#N/A,#N/A,FALSE,"손익";#N/A,#N/A,FALSE,"부서별매출";#N/A,#N/A,FALSE,"매출"}</definedName>
    <definedName name="Голышев" localSheetId="1" hidden="1">{#N/A,#N/A,FALSE,"인원";#N/A,#N/A,FALSE,"비용2";#N/A,#N/A,FALSE,"비용1";#N/A,#N/A,FALSE,"비용";#N/A,#N/A,FALSE,"보증2";#N/A,#N/A,FALSE,"보증1";#N/A,#N/A,FALSE,"보증";#N/A,#N/A,FALSE,"손익1";#N/A,#N/A,FALSE,"손익";#N/A,#N/A,FALSE,"부서별매출";#N/A,#N/A,FALSE,"매출"}</definedName>
    <definedName name="Голышев" localSheetId="3" hidden="1">{#N/A,#N/A,FALSE,"인원";#N/A,#N/A,FALSE,"비용2";#N/A,#N/A,FALSE,"비용1";#N/A,#N/A,FALSE,"비용";#N/A,#N/A,FALSE,"보증2";#N/A,#N/A,FALSE,"보증1";#N/A,#N/A,FALSE,"보증";#N/A,#N/A,FALSE,"손익1";#N/A,#N/A,FALSE,"손익";#N/A,#N/A,FALSE,"부서별매출";#N/A,#N/A,FALSE,"매출"}</definedName>
    <definedName name="Голышев" localSheetId="5" hidden="1">{#N/A,#N/A,FALSE,"인원";#N/A,#N/A,FALSE,"비용2";#N/A,#N/A,FALSE,"비용1";#N/A,#N/A,FALSE,"비용";#N/A,#N/A,FALSE,"보증2";#N/A,#N/A,FALSE,"보증1";#N/A,#N/A,FALSE,"보증";#N/A,#N/A,FALSE,"손익1";#N/A,#N/A,FALSE,"손익";#N/A,#N/A,FALSE,"부서별매출";#N/A,#N/A,FALSE,"매출"}</definedName>
    <definedName name="Голышев" localSheetId="4" hidden="1">{#N/A,#N/A,FALSE,"인원";#N/A,#N/A,FALSE,"비용2";#N/A,#N/A,FALSE,"비용1";#N/A,#N/A,FALSE,"비용";#N/A,#N/A,FALSE,"보증2";#N/A,#N/A,FALSE,"보증1";#N/A,#N/A,FALSE,"보증";#N/A,#N/A,FALSE,"손익1";#N/A,#N/A,FALSE,"손익";#N/A,#N/A,FALSE,"부서별매출";#N/A,#N/A,FALSE,"매출"}</definedName>
    <definedName name="Голышев" hidden="1">{#N/A,#N/A,FALSE,"인원";#N/A,#N/A,FALSE,"비용2";#N/A,#N/A,FALSE,"비용1";#N/A,#N/A,FALSE,"비용";#N/A,#N/A,FALSE,"보증2";#N/A,#N/A,FALSE,"보증1";#N/A,#N/A,FALSE,"보증";#N/A,#N/A,FALSE,"손익1";#N/A,#N/A,FALSE,"손익";#N/A,#N/A,FALSE,"부서별매출";#N/A,#N/A,FALSE,"매출"}</definedName>
    <definedName name="Голышев2" localSheetId="6" hidden="1">{#N/A,#N/A,FALSE,"인원";#N/A,#N/A,FALSE,"비용2";#N/A,#N/A,FALSE,"비용1";#N/A,#N/A,FALSE,"비용";#N/A,#N/A,FALSE,"보증2";#N/A,#N/A,FALSE,"보증1";#N/A,#N/A,FALSE,"보증";#N/A,#N/A,FALSE,"손익1";#N/A,#N/A,FALSE,"손익";#N/A,#N/A,FALSE,"부서별매출";#N/A,#N/A,FALSE,"매출"}</definedName>
    <definedName name="Голышев2" localSheetId="2" hidden="1">{#N/A,#N/A,FALSE,"인원";#N/A,#N/A,FALSE,"비용2";#N/A,#N/A,FALSE,"비용1";#N/A,#N/A,FALSE,"비용";#N/A,#N/A,FALSE,"보증2";#N/A,#N/A,FALSE,"보증1";#N/A,#N/A,FALSE,"보증";#N/A,#N/A,FALSE,"손익1";#N/A,#N/A,FALSE,"손익";#N/A,#N/A,FALSE,"부서별매출";#N/A,#N/A,FALSE,"매출"}</definedName>
    <definedName name="Голышев2" localSheetId="1" hidden="1">{#N/A,#N/A,FALSE,"인원";#N/A,#N/A,FALSE,"비용2";#N/A,#N/A,FALSE,"비용1";#N/A,#N/A,FALSE,"비용";#N/A,#N/A,FALSE,"보증2";#N/A,#N/A,FALSE,"보증1";#N/A,#N/A,FALSE,"보증";#N/A,#N/A,FALSE,"손익1";#N/A,#N/A,FALSE,"손익";#N/A,#N/A,FALSE,"부서별매출";#N/A,#N/A,FALSE,"매출"}</definedName>
    <definedName name="Голышев2" localSheetId="3" hidden="1">{#N/A,#N/A,FALSE,"인원";#N/A,#N/A,FALSE,"비용2";#N/A,#N/A,FALSE,"비용1";#N/A,#N/A,FALSE,"비용";#N/A,#N/A,FALSE,"보증2";#N/A,#N/A,FALSE,"보증1";#N/A,#N/A,FALSE,"보증";#N/A,#N/A,FALSE,"손익1";#N/A,#N/A,FALSE,"손익";#N/A,#N/A,FALSE,"부서별매출";#N/A,#N/A,FALSE,"매출"}</definedName>
    <definedName name="Голышев2" localSheetId="5" hidden="1">{#N/A,#N/A,FALSE,"인원";#N/A,#N/A,FALSE,"비용2";#N/A,#N/A,FALSE,"비용1";#N/A,#N/A,FALSE,"비용";#N/A,#N/A,FALSE,"보증2";#N/A,#N/A,FALSE,"보증1";#N/A,#N/A,FALSE,"보증";#N/A,#N/A,FALSE,"손익1";#N/A,#N/A,FALSE,"손익";#N/A,#N/A,FALSE,"부서별매출";#N/A,#N/A,FALSE,"매출"}</definedName>
    <definedName name="Голышев2" localSheetId="4"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구조조정계획1"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ㄴㄴㄴㄴㄴ"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우개발기초">[1]!대우개발기초</definedName>
    <definedName name="대우개발변동">[1]!대우개발변동</definedName>
    <definedName name="대우자동차기초">[1]!대우자동차기초</definedName>
    <definedName name="대우자동차변동">[1]!대우자동차변동</definedName>
    <definedName name="미승인"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일정" localSheetId="6" hidden="1">{#N/A,#N/A,FALSE,"인원";#N/A,#N/A,FALSE,"비용2";#N/A,#N/A,FALSE,"비용1";#N/A,#N/A,FALSE,"비용";#N/A,#N/A,FALSE,"보증2";#N/A,#N/A,FALSE,"보증1";#N/A,#N/A,FALSE,"보증";#N/A,#N/A,FALSE,"손익1";#N/A,#N/A,FALSE,"손익";#N/A,#N/A,FALSE,"부서별매출";#N/A,#N/A,FALSE,"매출"}</definedName>
    <definedName name="새일정" localSheetId="2" hidden="1">{#N/A,#N/A,FALSE,"인원";#N/A,#N/A,FALSE,"비용2";#N/A,#N/A,FALSE,"비용1";#N/A,#N/A,FALSE,"비용";#N/A,#N/A,FALSE,"보증2";#N/A,#N/A,FALSE,"보증1";#N/A,#N/A,FALSE,"보증";#N/A,#N/A,FALSE,"손익1";#N/A,#N/A,FALSE,"손익";#N/A,#N/A,FALSE,"부서별매출";#N/A,#N/A,FALSE,"매출"}</definedName>
    <definedName name="새일정" localSheetId="1" hidden="1">{#N/A,#N/A,FALSE,"인원";#N/A,#N/A,FALSE,"비용2";#N/A,#N/A,FALSE,"비용1";#N/A,#N/A,FALSE,"비용";#N/A,#N/A,FALSE,"보증2";#N/A,#N/A,FALSE,"보증1";#N/A,#N/A,FALSE,"보증";#N/A,#N/A,FALSE,"손익1";#N/A,#N/A,FALSE,"손익";#N/A,#N/A,FALSE,"부서별매출";#N/A,#N/A,FALSE,"매출"}</definedName>
    <definedName name="새일정" localSheetId="3" hidden="1">{#N/A,#N/A,FALSE,"인원";#N/A,#N/A,FALSE,"비용2";#N/A,#N/A,FALSE,"비용1";#N/A,#N/A,FALSE,"비용";#N/A,#N/A,FALSE,"보증2";#N/A,#N/A,FALSE,"보증1";#N/A,#N/A,FALSE,"보증";#N/A,#N/A,FALSE,"손익1";#N/A,#N/A,FALSE,"손익";#N/A,#N/A,FALSE,"부서별매출";#N/A,#N/A,FALSE,"매출"}</definedName>
    <definedName name="새일정" localSheetId="5" hidden="1">{#N/A,#N/A,FALSE,"인원";#N/A,#N/A,FALSE,"비용2";#N/A,#N/A,FALSE,"비용1";#N/A,#N/A,FALSE,"비용";#N/A,#N/A,FALSE,"보증2";#N/A,#N/A,FALSE,"보증1";#N/A,#N/A,FALSE,"보증";#N/A,#N/A,FALSE,"손익1";#N/A,#N/A,FALSE,"손익";#N/A,#N/A,FALSE,"부서별매출";#N/A,#N/A,FALSE,"매출"}</definedName>
    <definedName name="새일정" localSheetId="4" hidden="1">{#N/A,#N/A,FALSE,"인원";#N/A,#N/A,FALSE,"비용2";#N/A,#N/A,FALSE,"비용1";#N/A,#N/A,FALSE,"비용";#N/A,#N/A,FALSE,"보증2";#N/A,#N/A,FALSE,"보증1";#N/A,#N/A,FALSE,"보증";#N/A,#N/A,FALSE,"손익1";#N/A,#N/A,FALSE,"손익";#N/A,#N/A,FALSE,"부서별매출";#N/A,#N/A,FALSE,"매출"}</definedName>
    <definedName name="새일정" hidden="1">{#N/A,#N/A,FALSE,"인원";#N/A,#N/A,FALSE,"비용2";#N/A,#N/A,FALSE,"비용1";#N/A,#N/A,FALSE,"비용";#N/A,#N/A,FALSE,"보증2";#N/A,#N/A,FALSE,"보증1";#N/A,#N/A,FALSE,"보증";#N/A,#N/A,FALSE,"손익1";#N/A,#N/A,FALSE,"손익";#N/A,#N/A,FALSE,"부서별매출";#N/A,#N/A,FALSE,"매출"}</definedName>
    <definedName name="이동MACRO.매출총이익율구하기MACRO">[1]!이동MACRO.매출총이익율구하기MACRO</definedName>
    <definedName name="이명철" localSheetId="6" hidden="1">{#N/A,#N/A,FALSE,"인원";#N/A,#N/A,FALSE,"비용2";#N/A,#N/A,FALSE,"비용1";#N/A,#N/A,FALSE,"비용";#N/A,#N/A,FALSE,"보증2";#N/A,#N/A,FALSE,"보증1";#N/A,#N/A,FALSE,"보증";#N/A,#N/A,FALSE,"손익1";#N/A,#N/A,FALSE,"손익";#N/A,#N/A,FALSE,"부서별매출";#N/A,#N/A,FALSE,"매출"}</definedName>
    <definedName name="이명철" localSheetId="2" hidden="1">{#N/A,#N/A,FALSE,"인원";#N/A,#N/A,FALSE,"비용2";#N/A,#N/A,FALSE,"비용1";#N/A,#N/A,FALSE,"비용";#N/A,#N/A,FALSE,"보증2";#N/A,#N/A,FALSE,"보증1";#N/A,#N/A,FALSE,"보증";#N/A,#N/A,FALSE,"손익1";#N/A,#N/A,FALSE,"손익";#N/A,#N/A,FALSE,"부서별매출";#N/A,#N/A,FALSE,"매출"}</definedName>
    <definedName name="이명철" localSheetId="1" hidden="1">{#N/A,#N/A,FALSE,"인원";#N/A,#N/A,FALSE,"비용2";#N/A,#N/A,FALSE,"비용1";#N/A,#N/A,FALSE,"비용";#N/A,#N/A,FALSE,"보증2";#N/A,#N/A,FALSE,"보증1";#N/A,#N/A,FALSE,"보증";#N/A,#N/A,FALSE,"손익1";#N/A,#N/A,FALSE,"손익";#N/A,#N/A,FALSE,"부서별매출";#N/A,#N/A,FALSE,"매출"}</definedName>
    <definedName name="이명철" localSheetId="3" hidden="1">{#N/A,#N/A,FALSE,"인원";#N/A,#N/A,FALSE,"비용2";#N/A,#N/A,FALSE,"비용1";#N/A,#N/A,FALSE,"비용";#N/A,#N/A,FALSE,"보증2";#N/A,#N/A,FALSE,"보증1";#N/A,#N/A,FALSE,"보증";#N/A,#N/A,FALSE,"손익1";#N/A,#N/A,FALSE,"손익";#N/A,#N/A,FALSE,"부서별매출";#N/A,#N/A,FALSE,"매출"}</definedName>
    <definedName name="이명철" localSheetId="5" hidden="1">{#N/A,#N/A,FALSE,"인원";#N/A,#N/A,FALSE,"비용2";#N/A,#N/A,FALSE,"비용1";#N/A,#N/A,FALSE,"비용";#N/A,#N/A,FALSE,"보증2";#N/A,#N/A,FALSE,"보증1";#N/A,#N/A,FALSE,"보증";#N/A,#N/A,FALSE,"손익1";#N/A,#N/A,FALSE,"손익";#N/A,#N/A,FALSE,"부서별매출";#N/A,#N/A,FALSE,"매출"}</definedName>
    <definedName name="이명철" localSheetId="4"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일정2" localSheetId="6" hidden="1">{#N/A,#N/A,FALSE,"인원";#N/A,#N/A,FALSE,"비용2";#N/A,#N/A,FALSE,"비용1";#N/A,#N/A,FALSE,"비용";#N/A,#N/A,FALSE,"보증2";#N/A,#N/A,FALSE,"보증1";#N/A,#N/A,FALSE,"보증";#N/A,#N/A,FALSE,"손익1";#N/A,#N/A,FALSE,"손익";#N/A,#N/A,FALSE,"부서별매출";#N/A,#N/A,FALSE,"매출"}</definedName>
    <definedName name="일정2" localSheetId="2" hidden="1">{#N/A,#N/A,FALSE,"인원";#N/A,#N/A,FALSE,"비용2";#N/A,#N/A,FALSE,"비용1";#N/A,#N/A,FALSE,"비용";#N/A,#N/A,FALSE,"보증2";#N/A,#N/A,FALSE,"보증1";#N/A,#N/A,FALSE,"보증";#N/A,#N/A,FALSE,"손익1";#N/A,#N/A,FALSE,"손익";#N/A,#N/A,FALSE,"부서별매출";#N/A,#N/A,FALSE,"매출"}</definedName>
    <definedName name="일정2" localSheetId="1" hidden="1">{#N/A,#N/A,FALSE,"인원";#N/A,#N/A,FALSE,"비용2";#N/A,#N/A,FALSE,"비용1";#N/A,#N/A,FALSE,"비용";#N/A,#N/A,FALSE,"보증2";#N/A,#N/A,FALSE,"보증1";#N/A,#N/A,FALSE,"보증";#N/A,#N/A,FALSE,"손익1";#N/A,#N/A,FALSE,"손익";#N/A,#N/A,FALSE,"부서별매출";#N/A,#N/A,FALSE,"매출"}</definedName>
    <definedName name="일정2" localSheetId="3" hidden="1">{#N/A,#N/A,FALSE,"인원";#N/A,#N/A,FALSE,"비용2";#N/A,#N/A,FALSE,"비용1";#N/A,#N/A,FALSE,"비용";#N/A,#N/A,FALSE,"보증2";#N/A,#N/A,FALSE,"보증1";#N/A,#N/A,FALSE,"보증";#N/A,#N/A,FALSE,"손익1";#N/A,#N/A,FALSE,"손익";#N/A,#N/A,FALSE,"부서별매출";#N/A,#N/A,FALSE,"매출"}</definedName>
    <definedName name="일정2" localSheetId="5" hidden="1">{#N/A,#N/A,FALSE,"인원";#N/A,#N/A,FALSE,"비용2";#N/A,#N/A,FALSE,"비용1";#N/A,#N/A,FALSE,"비용";#N/A,#N/A,FALSE,"보증2";#N/A,#N/A,FALSE,"보증1";#N/A,#N/A,FALSE,"보증";#N/A,#N/A,FALSE,"손익1";#N/A,#N/A,FALSE,"손익";#N/A,#N/A,FALSE,"부서별매출";#N/A,#N/A,FALSE,"매출"}</definedName>
    <definedName name="일정2" localSheetId="4" hidden="1">{#N/A,#N/A,FALSE,"인원";#N/A,#N/A,FALSE,"비용2";#N/A,#N/A,FALSE,"비용1";#N/A,#N/A,FALSE,"비용";#N/A,#N/A,FALSE,"보증2";#N/A,#N/A,FALSE,"보증1";#N/A,#N/A,FALSE,"보증";#N/A,#N/A,FALSE,"손익1";#N/A,#N/A,FALSE,"손익";#N/A,#N/A,FALSE,"부서별매출";#N/A,#N/A,FALSE,"매출"}</definedName>
    <definedName name="일정2" hidden="1">{#N/A,#N/A,FALSE,"인원";#N/A,#N/A,FALSE,"비용2";#N/A,#N/A,FALSE,"비용1";#N/A,#N/A,FALSE,"비용";#N/A,#N/A,FALSE,"보증2";#N/A,#N/A,FALSE,"보증1";#N/A,#N/A,FALSE,"보증";#N/A,#N/A,FALSE,"손익1";#N/A,#N/A,FALSE,"손익";#N/A,#N/A,FALSE,"부서별매출";#N/A,#N/A,FALSE,"매출"}</definedName>
    <definedName name="차종별"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기화면가기">[1]!초기화면가기</definedName>
    <definedName name="판매보증" localSheetId="6"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localSheetId="1" hidden="1">{#N/A,#N/A,FALSE,"인원";#N/A,#N/A,FALSE,"비용2";#N/A,#N/A,FALSE,"비용1";#N/A,#N/A,FALSE,"비용";#N/A,#N/A,FALSE,"보증2";#N/A,#N/A,FALSE,"보증1";#N/A,#N/A,FALSE,"보증";#N/A,#N/A,FALSE,"손익1";#N/A,#N/A,FALSE,"손익";#N/A,#N/A,FALSE,"부서별매출";#N/A,#N/A,FALSE,"매출"}</definedName>
    <definedName name="판매보증" localSheetId="3" hidden="1">{#N/A,#N/A,FALSE,"인원";#N/A,#N/A,FALSE,"비용2";#N/A,#N/A,FALSE,"비용1";#N/A,#N/A,FALSE,"비용";#N/A,#N/A,FALSE,"보증2";#N/A,#N/A,FALSE,"보증1";#N/A,#N/A,FALSE,"보증";#N/A,#N/A,FALSE,"손익1";#N/A,#N/A,FALSE,"손익";#N/A,#N/A,FALSE,"부서별매출";#N/A,#N/A,FALSE,"매출"}</definedName>
    <definedName name="판매보증" localSheetId="5" hidden="1">{#N/A,#N/A,FALSE,"인원";#N/A,#N/A,FALSE,"비용2";#N/A,#N/A,FALSE,"비용1";#N/A,#N/A,FALSE,"비용";#N/A,#N/A,FALSE,"보증2";#N/A,#N/A,FALSE,"보증1";#N/A,#N/A,FALSE,"보증";#N/A,#N/A,FALSE,"손익1";#N/A,#N/A,FALSE,"손익";#N/A,#N/A,FALSE,"부서별매출";#N/A,#N/A,FALSE,"매출"}</definedName>
    <definedName name="판매보증" localSheetId="4"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s>
  <calcPr calcId="125725" iterate="1"/>
</workbook>
</file>

<file path=xl/calcChain.xml><?xml version="1.0" encoding="utf-8"?>
<calcChain xmlns="http://schemas.openxmlformats.org/spreadsheetml/2006/main">
  <c r="E26" i="6"/>
  <c r="E25"/>
  <c r="E24"/>
  <c r="E23"/>
  <c r="E22"/>
  <c r="E21"/>
  <c r="E20"/>
  <c r="E18"/>
  <c r="E17"/>
  <c r="E16"/>
  <c r="E15"/>
  <c r="E14"/>
  <c r="E13"/>
  <c r="E12"/>
  <c r="E11"/>
  <c r="E10"/>
  <c r="E9"/>
  <c r="E8"/>
  <c r="E7"/>
  <c r="D17" i="7"/>
  <c r="C17"/>
  <c r="B17"/>
  <c r="B19" i="5"/>
  <c r="B13"/>
  <c r="B12"/>
  <c r="B18" s="1"/>
  <c r="B23" s="1"/>
  <c r="B25" l="1"/>
  <c r="B26" s="1"/>
  <c r="B28" s="1"/>
  <c r="A32" i="2"/>
  <c r="H22" i="1"/>
  <c r="H21"/>
  <c r="H20"/>
  <c r="H19"/>
  <c r="F19"/>
  <c r="H18"/>
  <c r="H17"/>
  <c r="F17"/>
  <c r="H16"/>
  <c r="F16"/>
  <c r="H15"/>
  <c r="F15"/>
  <c r="H13"/>
  <c r="G13"/>
  <c r="E13"/>
  <c r="H12"/>
  <c r="H11"/>
  <c r="H10"/>
  <c r="F10"/>
  <c r="H8"/>
  <c r="F8"/>
</calcChain>
</file>

<file path=xl/sharedStrings.xml><?xml version="1.0" encoding="utf-8"?>
<sst xmlns="http://schemas.openxmlformats.org/spreadsheetml/2006/main" count="253" uniqueCount="225">
  <si>
    <t>"Кварц" АЖда</t>
  </si>
  <si>
    <t>2018 йил I ярим йиллик асосий техник-иқтисодий кўрсаткичлар бўйича</t>
  </si>
  <si>
    <t>режанинг бажарилиши</t>
  </si>
  <si>
    <t xml:space="preserve">           </t>
  </si>
  <si>
    <t xml:space="preserve">                                               </t>
  </si>
  <si>
    <t xml:space="preserve">  №</t>
  </si>
  <si>
    <t xml:space="preserve">     %</t>
  </si>
  <si>
    <t>в 4,7 р</t>
  </si>
  <si>
    <t>%</t>
  </si>
  <si>
    <t xml:space="preserve"> -</t>
  </si>
  <si>
    <t xml:space="preserve"> "</t>
  </si>
  <si>
    <t xml:space="preserve">   "</t>
  </si>
  <si>
    <t>"</t>
  </si>
  <si>
    <t xml:space="preserve">№ </t>
  </si>
  <si>
    <t xml:space="preserve"> 4.1</t>
  </si>
  <si>
    <t xml:space="preserve"> 4.2</t>
  </si>
  <si>
    <t xml:space="preserve"> 4.3</t>
  </si>
  <si>
    <t>Raw materials and materials</t>
  </si>
  <si>
    <t>Fuel and Energy</t>
  </si>
  <si>
    <t>Fee</t>
  </si>
  <si>
    <t>Social Insurance Payments</t>
  </si>
  <si>
    <t>Indirect material costs</t>
  </si>
  <si>
    <t>Indirect wage charges</t>
  </si>
  <si>
    <t>Total overhead costs:</t>
  </si>
  <si>
    <t>of which: breaks into a complete repairs reserve</t>
  </si>
  <si>
    <t>amirtization</t>
  </si>
  <si>
    <t>Total:</t>
  </si>
  <si>
    <t>in mln soums</t>
  </si>
  <si>
    <t>Indicators</t>
  </si>
  <si>
    <t xml:space="preserve">Plan for 2018
</t>
  </si>
  <si>
    <t xml:space="preserve">Plan
</t>
  </si>
  <si>
    <t xml:space="preserve">                                         Chief accountant                                                    Isaboev A.</t>
  </si>
  <si>
    <t xml:space="preserve">                                        Head of SDBP                                                  Yusufjanova Yo.</t>
  </si>
  <si>
    <t>Net proceeds from realization of products (works, services)</t>
  </si>
  <si>
    <t>Cost of production (works, services) sold</t>
  </si>
  <si>
    <t>Gross profit from total sales of the product</t>
  </si>
  <si>
    <t>Total expense of the period: from them</t>
  </si>
  <si>
    <t>Product realization costs</t>
  </si>
  <si>
    <t>Administrative expenses</t>
  </si>
  <si>
    <t>Other operating costs</t>
  </si>
  <si>
    <t>Other operating income</t>
  </si>
  <si>
    <t>Benefits of Main Operations</t>
  </si>
  <si>
    <t>Income from financial activities</t>
  </si>
  <si>
    <t>Expenses of financial activity</t>
  </si>
  <si>
    <t>Profit from domestic business</t>
  </si>
  <si>
    <t>Earnings and Losses</t>
  </si>
  <si>
    <t>Profit before tax</t>
  </si>
  <si>
    <t>Reimbursement costs to the tax base</t>
  </si>
  <si>
    <t>Expenses from the tax base</t>
  </si>
  <si>
    <t>Benefit from taxes</t>
  </si>
  <si>
    <t>Profit (income) tax</t>
  </si>
  <si>
    <t>Other taxes</t>
  </si>
  <si>
    <t>Net profit</t>
  </si>
  <si>
    <t>Indicator name</t>
  </si>
  <si>
    <t>Plan</t>
  </si>
  <si>
    <t>Truth</t>
  </si>
  <si>
    <t>Net earnings per share</t>
  </si>
  <si>
    <t>Production cost price</t>
  </si>
  <si>
    <t>Gross Financial Results</t>
  </si>
  <si>
    <t>The expense of the period is as follows:</t>
  </si>
  <si>
    <t>Cost of sales</t>
  </si>
  <si>
    <t>Management costs</t>
  </si>
  <si>
    <t>Financial result from main activity</t>
  </si>
  <si>
    <t>Income and Expenses from Financial Activities</t>
  </si>
  <si>
    <t>Interest Income</t>
  </si>
  <si>
    <t>Income from the exchange rate difference</t>
  </si>
  <si>
    <t>Funding costs</t>
  </si>
  <si>
    <t>Benefit from income tax</t>
  </si>
  <si>
    <t>Reimbursement and separation costs for the tax base</t>
  </si>
  <si>
    <t>Taxation benefits</t>
  </si>
  <si>
    <t>Income tax</t>
  </si>
  <si>
    <t xml:space="preserve">                                     Chairman of the Board                                             Pulatov A.</t>
  </si>
  <si>
    <t xml:space="preserve">                                     Chief accountant                                                        Isaboev A.</t>
  </si>
  <si>
    <t xml:space="preserve">                                     Head of SDBP                                                           Yusufjanova Yo.</t>
  </si>
  <si>
    <t xml:space="preserve">Indicators
</t>
  </si>
  <si>
    <t xml:space="preserve">Measurement unit
</t>
  </si>
  <si>
    <t>plan</t>
  </si>
  <si>
    <t xml:space="preserve">Completion of the plan%
</t>
  </si>
  <si>
    <t xml:space="preserve">Growth rates
</t>
  </si>
  <si>
    <t>1. Completion of the production plan</t>
  </si>
  <si>
    <t>2. Production of clientele venter .</t>
  </si>
  <si>
    <t>3. Sale of finished venter.</t>
  </si>
  <si>
    <t>              4. Economic indicators of production</t>
  </si>
  <si>
    <t>5. Corporate financial status</t>
  </si>
  <si>
    <t>Resolution of the Cabinet of Ministers of the Republic of Uzbekistan № 207 of 07. 07. 2015 "Joint Stock Company - State share</t>
  </si>
  <si>
    <t>activity of joint-stock companies and other undertakings</t>
  </si>
  <si>
    <t>Implementation of the Criterion for Effectiveness Assessment "</t>
  </si>
  <si>
    <t>A charter has been developed in the "Quartz" JSC. Assessment of efficiency based on the Charter</t>
  </si>
  <si>
    <t>It is important to evaluate the effectiveness of a given periodicity</t>
  </si>
  <si>
    <t>  - Trademark at comparable prices</t>
  </si>
  <si>
    <t>Production of glass products is in natural volumes</t>
  </si>
  <si>
    <t>There is no past due receivables</t>
  </si>
  <si>
    <t xml:space="preserve">                                     Chairman of the Board                                      </t>
  </si>
  <si>
    <t xml:space="preserve">       Pulatov A.</t>
  </si>
  <si>
    <t>Yusufjanova Yo.</t>
  </si>
  <si>
    <t xml:space="preserve">                                        Head of SDBP                                                           </t>
  </si>
  <si>
    <t>Volume of commodity output in current prices</t>
  </si>
  <si>
    <t>Size of commodity output in comparable prices</t>
  </si>
  <si>
    <t>Total staff</t>
  </si>
  <si>
    <t>including those employed in I / CH</t>
  </si>
  <si>
    <t>Labor productivity</t>
  </si>
  <si>
    <t>Made product</t>
  </si>
  <si>
    <t>   - glass bottle is in my body</t>
  </si>
  <si>
    <t>   - bottle bottle is in my mouth</t>
  </si>
  <si>
    <t>   - the window of construction and physics</t>
  </si>
  <si>
    <t>People's consumer goods at retail prices</t>
  </si>
  <si>
    <t>Benefits</t>
  </si>
  <si>
    <t>   Rentabelnost</t>
  </si>
  <si>
    <t>Salary fund</t>
  </si>
  <si>
    <t>Average wage per employee per employee</t>
  </si>
  <si>
    <t>Measurement unit</t>
  </si>
  <si>
    <t>thousand</t>
  </si>
  <si>
    <t>sum</t>
  </si>
  <si>
    <t>      "</t>
  </si>
  <si>
    <t>man</t>
  </si>
  <si>
    <t>thousand sum</t>
  </si>
  <si>
    <t>thousand pounds</t>
  </si>
  <si>
    <t>thousand sqm</t>
  </si>
  <si>
    <t xml:space="preserve">First half of 2018
</t>
  </si>
  <si>
    <t xml:space="preserve">Growth Rate%
</t>
  </si>
  <si>
    <t xml:space="preserve">           Chairman of the Board                                      </t>
  </si>
  <si>
    <t xml:space="preserve">                  Head of SDBP                                                           </t>
  </si>
  <si>
    <t>Analysis of production cost of JSC "Kvarts"</t>
  </si>
  <si>
    <t xml:space="preserve">Financial results for  JSC "Kvarts" for I-quarter 2018
</t>
  </si>
  <si>
    <t xml:space="preserve">I-quarter6 of 2018
</t>
  </si>
  <si>
    <t>I-quarter</t>
  </si>
  <si>
    <t>2018 I-quarter</t>
  </si>
  <si>
    <t xml:space="preserve">Analysis of production and business activities
                                   Quartz JSC for the I quarter of 2018
</t>
  </si>
  <si>
    <t xml:space="preserve">The joint-stock company "Quartz" for the first quarter of 2018 produced a commodity
products in current prices to 73 192.225 mln. soums or 109.6% of the projected
volume, while the growth rate of production compared to last year amounted to 104.7%.
In comparable prices, the output of marketable products amounted to 44 137.836 million soums,
101.9% of the corresponding period last year.
</t>
  </si>
  <si>
    <t>in retail prices in the amount of 698.113 million soums, which is 1.02% of the total</t>
  </si>
  <si>
    <t>sales of products. The task of the production of consumer goods</t>
  </si>
  <si>
    <t>performed at 100.0% due to the lack of sales through the company store</t>
  </si>
  <si>
    <t>In the first quarter of 2018, the company sold consumer goods</t>
  </si>
  <si>
    <t>in the approved calculated balance of production and consumption of glass is observed</t>
  </si>
  <si>
    <t>slower growth compared to last year (29.9%).</t>
  </si>
  <si>
    <t>In the first quarter of 2018, the following was sold to consumers:</t>
  </si>
  <si>
    <t>                     in fiz. - 13,087 mln pieces</t>
  </si>
  <si>
    <t>Steklobank in usl. 0.5 l isch. - 40.711 mln. pieces in the amount of 13 595 million soums</t>
  </si>
  <si>
    <t>Glass bottles in usl. 0.5 l isch. - 28.266  mln. pieces in the amount of 18 516.5 million soums</t>
  </si>
  <si>
    <t>                      in fiz. - 29,446  mln. Pieces</t>
  </si>
  <si>
    <t>Sheet glass in the condition.2 mm exhausted: - 2,368 tm2 in the amount of 35,233 mln soums</t>
  </si>
  <si>
    <t>                      in fiz. - 1,347 tm2</t>
  </si>
  <si>
    <t>Remains of finished products as of 01.04.2018 amounted to:</t>
  </si>
  <si>
    <t>                     in fiz. - 4,779 mln pieces</t>
  </si>
  <si>
    <t>                     in fiz. - 0,599 mln pieces</t>
  </si>
  <si>
    <t>Sheet glass in the condition.2 mm exhausted: - 788 tm2 for the amount of 3,886.811 million soums</t>
  </si>
  <si>
    <t>                     in fiz. - 420 t.m2</t>
  </si>
  <si>
    <t>For the first quarter of 2018 for export shipped:</t>
  </si>
  <si>
    <t>In the first quarter of 2018, the Quartz Joint-Stock Company manufactured products in</t>
  </si>
  <si>
    <t>current prices in the amount of 73 192.225 million soums, production cost</t>
  </si>
  <si>
    <t>output amounted to 39 036.678 million sums. For the production of 1000 soum</t>
  </si>
  <si>
    <t>marketable products spent 691,680 sum, the overall profitability of the produced</t>
  </si>
  <si>
    <t>products accounted for 44.6%.</t>
  </si>
  <si>
    <t>Net revenue from product sales amounted to 68,205.809 million soums received</t>
  </si>
  <si>
    <t>profits before tax 25 375.746 million soums, after taxes net profit</t>
  </si>
  <si>
    <t>amounted to 22 232.674 million soums. The profitability of sales in gross</t>
  </si>
  <si>
    <t>profit was 49.02%, net profit margin was 32.6%.</t>
  </si>
  <si>
    <t>Expenses of the period amounted to 11,588.889 million soums, including:</t>
  </si>
  <si>
    <t>management expenses 2,295.235 mln. soums</t>
  </si>
  <si>
    <t>other operating expenses 7 793.55 mln. soums</t>
  </si>
  <si>
    <t>sales expenses 1 500,103 mln.soums</t>
  </si>
  <si>
    <t>During the reporting period, received a positive balance from financial activities</t>
  </si>
  <si>
    <t>activities. Expenses for financial activities amounted to 770.779 million soums.</t>
  </si>
  <si>
    <t>Income from financial activities - 3,830.509 million soums, including income in the form of</t>
  </si>
  <si>
    <t>percent - 3 417.541 million soums.</t>
  </si>
  <si>
    <t>         01. 04.18 year receivables - 17 241,32 million soums</t>
  </si>
  <si>
    <t>of which: customer and customer debt - 4 893,141 million soums</t>
  </si>
  <si>
    <t>goods sold to suppliers and contractors - 5 452,064 million soums</t>
  </si>
  <si>
    <t>taxes and deductions to the budget - 3137,209 million soums</t>
  </si>
  <si>
    <t>Prepayments on targeted state funds and insurance - 133,981 million soums</t>
  </si>
  <si>
    <t>other receivables - 3 624,925 million soums</t>
  </si>
  <si>
    <t>       Borrower debt of 01.04.18 years - 15 804,658 million soums</t>
  </si>
  <si>
    <t>of which: debt to suppliers and contractors - 3 888,533 million soums</t>
  </si>
  <si>
    <t>and 5 160,323 million soums</t>
  </si>
  <si>
    <t>The budget debt payment amounted to 3 243,607 million soums</t>
  </si>
  <si>
    <t>targeted government funds - 1 916,007 million soums</t>
  </si>
  <si>
    <t>labor payment - 676,306 million soums</t>
  </si>
  <si>
    <t>other creditworthiness - 919,882 million sums</t>
  </si>
  <si>
    <t>The organization's activities according to the report for I quarter, 2018</t>
  </si>
  <si>
    <t>According to paragraph 27 of PKM RUz No. 207, the effectiveness of the enterprise’s activity</t>
  </si>
  <si>
    <t>key and additional key performance indicators recognized as high.</t>
  </si>
  <si>
    <t>the main indicators of efficiency are 189,6%</t>
  </si>
  <si>
    <t>The sum of additional key performance indicators was 89,7%.</t>
  </si>
  <si>
    <t>Amount of commodity output in current prices</t>
  </si>
  <si>
    <t xml:space="preserve">The size of the branded product at a comparable price
</t>
  </si>
  <si>
    <t xml:space="preserve"> Manufactured products:</t>
  </si>
  <si>
    <t>Glassbank in usl. 0.5 l isch. - 13,686 mln. pieces in the amount of 2 928.41 million soums</t>
  </si>
  <si>
    <t xml:space="preserve"> - Steklobanka physics. Isch</t>
  </si>
  <si>
    <t xml:space="preserve"> - steklobutylka fiz.isch.</t>
  </si>
  <si>
    <t xml:space="preserve"> - steklo stroit.v physics. Isch</t>
  </si>
  <si>
    <t>thousand pieces</t>
  </si>
  <si>
    <t>thousand m2</t>
  </si>
  <si>
    <t>Explanatory note
in the I quarter. 2018 for JSC "Quartz".</t>
  </si>
  <si>
    <t>Performance of technical and economic indicators for JSC "Quartz":</t>
  </si>
  <si>
    <t>    The volume of production is 73 192 225 thousand sum</t>
  </si>
  <si>
    <t>  - growth rate - 104,7%</t>
  </si>
  <si>
    <t>    The volume of production is 44 137 836 thousand sum</t>
  </si>
  <si>
    <t>  - Growth rate - 101,9%</t>
  </si>
  <si>
    <t>  - glass bottles in physical terms - 17,087 mln. pcs</t>
  </si>
  <si>
    <t>Average wages - 1 648.8 thousand soms</t>
  </si>
  <si>
    <t>  - growth rate - 113,4%</t>
  </si>
  <si>
    <t>  - glass bottle in physical terms - 28,790 mln.pcs</t>
  </si>
  <si>
    <t>  - growth rates - 99,0%</t>
  </si>
  <si>
    <t>  - The size of the space - 1 782 thousand sq.m2.</t>
  </si>
  <si>
    <t>  - Growth rate - 94,9%</t>
  </si>
  <si>
    <t>Production of glass products is based on the needs
market according to the concluded agreements on the demand of the buyer. Due
with the expiration of the operational period of the glass furnace in the shop
the production of glass and with a decrease in the supply of natural gas eat
glass decreased, resulting in non-compliance
growth rate for the production of glass.</t>
  </si>
  <si>
    <t>The cost of production is 39 036 678 thousand sum</t>
  </si>
  <si>
    <t>Net profit - 22 232 674 thousand soums</t>
  </si>
  <si>
    <t>Rentabout - 44,6%</t>
  </si>
  <si>
    <t xml:space="preserve">                          Number of employees at "Quartz" JSC made up 2 230 people on 01.04.2018</t>
  </si>
  <si>
    <t>including the number of employees employed in production - 2 066 people</t>
  </si>
  <si>
    <t>Salary fund - 11 030 401 thousand sum</t>
  </si>
  <si>
    <t>Debtor debt amounted to 17 241,320 million soums per 01.04.2018</t>
  </si>
  <si>
    <t>Borrowing of the creditor on 01.04.2018 - 15 804,658 mln.sums</t>
  </si>
  <si>
    <t xml:space="preserve">  The volume of sales on the value - 68 173 103 thousand sum</t>
  </si>
  <si>
    <t>Comparative table of the JSC "Kvarts"  on the main financial indicators for I quarter 2017-2018</t>
  </si>
  <si>
    <t>for I quarter 2017 year</t>
  </si>
  <si>
    <t>for I quarter 2018 year</t>
  </si>
  <si>
    <t>deviation</t>
  </si>
  <si>
    <t>Glass bottles in usl. 0.5 l isch. - 0.463 mln. pieces in the amount of 332.904 million soums</t>
  </si>
  <si>
    <t>Glass bank in fiz. Isch - 44 mln piece in the amount of 11.67 thousand USD</t>
  </si>
  <si>
    <t>Glass in fiz.isch. - 32 thousand m2. in the amount of 81.98 thousand US dollars</t>
  </si>
  <si>
    <t xml:space="preserve">Implementation of main Business Plans at  JSC "Kvarts" during I-quarter of 2018
</t>
  </si>
  <si>
    <t>Fact</t>
  </si>
  <si>
    <t xml:space="preserve">Fact
</t>
  </si>
</sst>
</file>

<file path=xl/styles.xml><?xml version="1.0" encoding="utf-8"?>
<styleSheet xmlns="http://schemas.openxmlformats.org/spreadsheetml/2006/main">
  <numFmts count="30">
    <numFmt numFmtId="164" formatCode="_-* #,##0.00_р_._-;\-* #,##0.00_р_._-;_-* &quot;-&quot;??_р_._-;_-@_-"/>
    <numFmt numFmtId="165" formatCode="#,##0.0"/>
    <numFmt numFmtId="166" formatCode="0.0"/>
    <numFmt numFmtId="167" formatCode="_ &quot;\&quot;* #,##0_ ;_ &quot;\&quot;* \-#,##0_ ;_ &quot;\&quot;* &quot;-&quot;_ ;_ @_ "/>
    <numFmt numFmtId="168" formatCode="_(&quot;$&quot;* #,##0.00_);_(&quot;$&quot;* \(#,##0.00\);_(&quot;$&quot;* &quot;-&quot;??_);_(@_)"/>
    <numFmt numFmtId="169" formatCode="_(&quot;$&quot;* #,##0_);_(&quot;$&quot;* \(#,##0\);_(&quot;$&quot;* &quot;-&quot;_);_(@_)"/>
    <numFmt numFmtId="170" formatCode="_-* #,##0.00_-;\-* #,##0.00_-;_-* &quot;-&quot;??_-;_-@_-"/>
    <numFmt numFmtId="171" formatCode="_ &quot;\&quot;* #,##0.00_ ;_ &quot;\&quot;* \-#,##0.00_ ;_ &quot;\&quot;* &quot;-&quot;??_ ;_ @_ "/>
    <numFmt numFmtId="172" formatCode="_ &quot;$&quot;* #,##0.00_ ;_ &quot;$&quot;* \-#,##0.00_ ;_ &quot;$&quot;* &quot;-&quot;??_ ;_ @_ "/>
    <numFmt numFmtId="173" formatCode="&quot;\&quot;#,##0.00;[Red]&quot;\&quot;\-#,##0.00"/>
    <numFmt numFmtId="174" formatCode="_ &quot;$&quot;* #,##0_ ;_ &quot;$&quot;* \-#,##0_ ;_ &quot;$&quot;* &quot;-&quot;_ ;_ @_ "/>
    <numFmt numFmtId="175" formatCode="_-&quot;\&quot;* #,##0.00_-;\-&quot;\&quot;* #,##0.00_-;_-&quot;\&quot;* &quot;-&quot;??_-;_-@_-"/>
    <numFmt numFmtId="176" formatCode="\$#,##0.00;\(\$#,##0.00\)"/>
    <numFmt numFmtId="177" formatCode="&quot;\&quot;#,##0;[Red]&quot;\&quot;\-#,##0"/>
    <numFmt numFmtId="178" formatCode="_ * #,##0_ ;_ * \-#,##0_ ;_ * &quot;-&quot;_ ;_ @_ "/>
    <numFmt numFmtId="179" formatCode="_ * #,##0.00_ ;_ * \-#,##0.00_ ;_ * &quot;-&quot;??_ ;_ @_ "/>
    <numFmt numFmtId="180" formatCode="#,##0.0;[Red]\-#,##0.0"/>
    <numFmt numFmtId="181" formatCode="_-* #,##0.00[$€-1]_-;\-* #,##0.00[$€-1]_-;_-* &quot;-&quot;??[$€-1]_-"/>
    <numFmt numFmtId="182" formatCode="_(* #,##0_);_(* \(#,##0\);_(* &quot;-&quot;_);_(@_)"/>
    <numFmt numFmtId="183" formatCode="_(* #,##0.00_);_(* \(#,##0.00\);_(* &quot;-&quot;??_);_(@_)"/>
    <numFmt numFmtId="184" formatCode="_-* #,##0_-;&quot;\&quot;\!\-* #,##0_-;_-* &quot;-&quot;_-;_-@_-"/>
    <numFmt numFmtId="185" formatCode="_-* #,##0\ &quot;?&quot;_-;\-* #,##0\ &quot;?&quot;_-;_-* &quot;-&quot;\ &quot;?&quot;_-;_-@_-"/>
    <numFmt numFmtId="186" formatCode="_-* #,##0.00\ &quot;?&quot;_-;\-* #,##0.00\ &quot;?&quot;_-;_-* &quot;-&quot;??\ &quot;?&quot;_-;_-@_-"/>
    <numFmt numFmtId="187" formatCode="_-* #,##0\ _?._-;\-* #,##0\ _?._-;_-* &quot;-&quot;\ _?._-;_-@_-"/>
    <numFmt numFmtId="188" formatCode="_-* #,##0.00\ _?._-;\-* #,##0.00\ _?._-;_-* &quot;-&quot;??\ _?._-;_-@_-"/>
    <numFmt numFmtId="189" formatCode="0.0%"/>
    <numFmt numFmtId="190" formatCode="#,##0.000"/>
    <numFmt numFmtId="191" formatCode="#,##0.000_ ;[Red]\-#,##0.000\ "/>
    <numFmt numFmtId="192" formatCode="#,##0.0_ ;[Red]\-#,##0.0\ "/>
    <numFmt numFmtId="193" formatCode="#,##0.00_ ;[Red]\-#,##0.00\ "/>
  </numFmts>
  <fonts count="93">
    <font>
      <sz val="10"/>
      <name val="Arial Cyr"/>
      <charset val="204"/>
    </font>
    <font>
      <sz val="10"/>
      <name val="Arial Cyr"/>
      <charset val="204"/>
    </font>
    <font>
      <sz val="16"/>
      <name val="Times New Roman"/>
      <family val="1"/>
      <charset val="204"/>
    </font>
    <font>
      <i/>
      <sz val="11"/>
      <name val="Arial Cyr"/>
      <charset val="204"/>
    </font>
    <font>
      <i/>
      <sz val="14"/>
      <name val="Arial Cyr"/>
      <charset val="204"/>
    </font>
    <font>
      <i/>
      <sz val="12"/>
      <name val="Arial Cyr"/>
      <charset val="204"/>
    </font>
    <font>
      <sz val="10"/>
      <name val="Times New Roman"/>
      <family val="1"/>
      <charset val="204"/>
    </font>
    <font>
      <i/>
      <sz val="10"/>
      <name val="Times New Roman"/>
      <family val="1"/>
      <charset val="204"/>
    </font>
    <font>
      <sz val="8"/>
      <name val="Times New Roman"/>
      <family val="1"/>
      <charset val="204"/>
    </font>
    <font>
      <sz val="11"/>
      <name val="Times New Roman"/>
      <family val="1"/>
      <charset val="204"/>
    </font>
    <font>
      <sz val="10"/>
      <name val="Arial"/>
      <family val="2"/>
    </font>
    <font>
      <sz val="10"/>
      <name val="Arial Cyr"/>
      <family val="1"/>
    </font>
    <font>
      <sz val="10"/>
      <name val="Arial Cyr"/>
      <family val="1"/>
      <charset val="204"/>
    </font>
    <font>
      <sz val="11"/>
      <name val="??o"/>
      <family val="3"/>
    </font>
    <font>
      <sz val="11"/>
      <name val="µ??o"/>
      <family val="3"/>
    </font>
    <font>
      <sz val="10"/>
      <name val="Helv"/>
      <family val="2"/>
    </font>
    <font>
      <sz val="12"/>
      <name val="Arial"/>
      <family val="2"/>
    </font>
    <font>
      <sz val="11"/>
      <name val="돋움"/>
      <family val="3"/>
      <charset val="129"/>
    </font>
    <font>
      <sz val="14"/>
      <name val="¾©"/>
      <charset val="204"/>
    </font>
    <font>
      <sz val="14"/>
      <name val="?©"/>
      <charset val="204"/>
    </font>
    <font>
      <sz val="10"/>
      <name val="Arial"/>
      <family val="2"/>
      <charset val="204"/>
    </font>
    <font>
      <sz val="12"/>
      <name val="¾©"/>
      <charset val="204"/>
    </font>
    <font>
      <sz val="12"/>
      <name val="???A?"/>
      <family val="3"/>
    </font>
    <font>
      <sz val="12"/>
      <name val="?UAAA?"/>
      <family val="1"/>
    </font>
    <font>
      <sz val="11"/>
      <name val="??oA?"/>
      <family val="3"/>
    </font>
    <font>
      <sz val="12"/>
      <name val="±???A?"/>
      <charset val="204"/>
    </font>
    <font>
      <sz val="12"/>
      <name val="±???A?"/>
      <family val="3"/>
      <charset val="129"/>
    </font>
    <font>
      <sz val="12"/>
      <name val="µ??oA?p"/>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iA¶"/>
      <charset val="204"/>
    </font>
    <font>
      <sz val="12"/>
      <name val="¸íÁ¶"/>
      <charset val="204"/>
    </font>
    <font>
      <sz val="11"/>
      <name val="µ??oA?"/>
      <charset val="204"/>
    </font>
    <font>
      <sz val="11"/>
      <name val="µ¸¿òÃ¼"/>
      <charset val="204"/>
    </font>
    <font>
      <sz val="12"/>
      <name val="µ??oA?"/>
      <charset val="204"/>
    </font>
    <font>
      <sz val="12"/>
      <name val="µ¸¿òÃ¼"/>
      <charset val="204"/>
    </font>
    <font>
      <sz val="14"/>
      <name val="–?’©"/>
      <family val="3"/>
      <charset val="129"/>
    </font>
    <font>
      <sz val="12"/>
      <name val="¹UAAA¼"/>
      <family val="3"/>
      <charset val="129"/>
    </font>
    <font>
      <b/>
      <sz val="10"/>
      <name val="Arial"/>
      <family val="2"/>
      <charset val="162"/>
    </font>
    <font>
      <sz val="10"/>
      <name val="Arial"/>
      <family val="2"/>
      <charset val="162"/>
    </font>
    <font>
      <sz val="10"/>
      <name val="?UAAA?"/>
      <family val="1"/>
    </font>
    <font>
      <sz val="11"/>
      <name val="굴림체"/>
      <family val="3"/>
      <charset val="129"/>
    </font>
    <font>
      <sz val="12"/>
      <name val="Times New Roman"/>
      <family val="1"/>
      <charset val="204"/>
    </font>
    <font>
      <b/>
      <sz val="12"/>
      <name val="Arial"/>
      <family val="2"/>
    </font>
    <font>
      <sz val="12"/>
      <name val="바탕체"/>
      <family val="1"/>
      <charset val="129"/>
    </font>
    <font>
      <sz val="12"/>
      <name val="№ЩЕБГј"/>
      <family val="1"/>
      <charset val="129"/>
    </font>
    <font>
      <sz val="12"/>
      <name val="굴림체"/>
      <family val="3"/>
      <charset val="129"/>
    </font>
    <font>
      <sz val="10"/>
      <name val="±јёІГј"/>
      <charset val="204"/>
    </font>
    <font>
      <sz val="12"/>
      <name val="№ЩЕБГј"/>
      <family val="3"/>
      <charset val="129"/>
    </font>
    <font>
      <sz val="14"/>
      <name val="–ѕ’©"/>
      <family val="3"/>
      <charset val="129"/>
    </font>
    <font>
      <sz val="10"/>
      <name val="Arial Cyr"/>
      <family val="2"/>
      <charset val="204"/>
    </font>
    <font>
      <sz val="8"/>
      <name val="Arial"/>
      <family val="2"/>
      <charset val="204"/>
    </font>
    <font>
      <sz val="11"/>
      <color indexed="8"/>
      <name val="Calibri"/>
      <family val="2"/>
      <charset val="204"/>
    </font>
    <font>
      <sz val="10"/>
      <name val="Helv"/>
      <charset val="204"/>
    </font>
    <font>
      <sz val="10"/>
      <name val="Arial Cyr"/>
      <family val="2"/>
    </font>
    <font>
      <b/>
      <sz val="18"/>
      <color indexed="24"/>
      <name val="바탕체"/>
      <family val="1"/>
      <charset val="129"/>
    </font>
    <font>
      <b/>
      <sz val="15"/>
      <color indexed="24"/>
      <name val="바탕체"/>
      <family val="1"/>
      <charset val="129"/>
    </font>
    <font>
      <u/>
      <sz val="10"/>
      <color indexed="36"/>
      <name val="Arial Cyr"/>
      <family val="2"/>
      <charset val="204"/>
    </font>
    <font>
      <sz val="12"/>
      <name val="┭병릇"/>
      <family val="1"/>
      <charset val="129"/>
    </font>
    <font>
      <sz val="12"/>
      <name val="뼻뮝"/>
      <family val="1"/>
      <charset val="129"/>
    </font>
    <font>
      <sz val="11"/>
      <name val="돋움"/>
      <charset val="129"/>
    </font>
    <font>
      <sz val="10"/>
      <name val="굴림체"/>
      <family val="3"/>
      <charset val="129"/>
    </font>
    <font>
      <sz val="12"/>
      <name val="옢?릇"/>
      <family val="3"/>
      <charset val="129"/>
    </font>
    <font>
      <sz val="14"/>
      <name val="뼻뮝"/>
      <family val="3"/>
      <charset val="129"/>
    </font>
    <font>
      <sz val="12"/>
      <name val="Times New Roman Cyr"/>
      <family val="1"/>
      <charset val="204"/>
    </font>
    <font>
      <sz val="11"/>
      <name val="TimesET"/>
      <family val="1"/>
    </font>
    <font>
      <sz val="9"/>
      <name val="Times New Roman Cyr"/>
      <family val="1"/>
      <charset val="204"/>
    </font>
    <font>
      <sz val="14"/>
      <name val="Times New Roman"/>
      <family val="1"/>
      <charset val="204"/>
    </font>
    <font>
      <b/>
      <i/>
      <sz val="13"/>
      <name val="Times New Roman"/>
      <family val="1"/>
      <charset val="204"/>
    </font>
    <font>
      <i/>
      <sz val="13"/>
      <name val="Times New Roman"/>
      <family val="1"/>
      <charset val="204"/>
    </font>
    <font>
      <sz val="14"/>
      <name val="Arial Cyr"/>
      <charset val="204"/>
    </font>
    <font>
      <b/>
      <sz val="12"/>
      <name val="Arial Cyr"/>
      <charset val="204"/>
    </font>
    <font>
      <sz val="10"/>
      <color rgb="FF000000"/>
      <name val="Arial"/>
      <family val="2"/>
      <charset val="204"/>
    </font>
    <font>
      <i/>
      <sz val="10"/>
      <name val="Arial Cyr"/>
      <charset val="204"/>
    </font>
    <font>
      <sz val="12"/>
      <name val="Bodoni MT Black"/>
      <family val="1"/>
    </font>
    <font>
      <sz val="9"/>
      <name val="Arial Cyr"/>
      <charset val="204"/>
    </font>
    <font>
      <sz val="12"/>
      <name val="Arial Cyr"/>
      <charset val="204"/>
    </font>
    <font>
      <b/>
      <sz val="12"/>
      <name val="Arial Cyr"/>
      <family val="2"/>
      <charset val="204"/>
    </font>
    <font>
      <b/>
      <sz val="10"/>
      <name val="Arial Cyr"/>
      <family val="2"/>
      <charset val="204"/>
    </font>
    <font>
      <u/>
      <sz val="10"/>
      <name val="Arial Cyr"/>
      <family val="2"/>
      <charset val="204"/>
    </font>
    <font>
      <sz val="10"/>
      <color rgb="FFFF0000"/>
      <name val="Arial Cyr"/>
      <charset val="204"/>
    </font>
    <font>
      <sz val="10"/>
      <name val="Bodoni MT Black"/>
      <family val="1"/>
    </font>
    <font>
      <sz val="8"/>
      <name val="Arial Cyr"/>
      <charset val="204"/>
    </font>
    <font>
      <sz val="12"/>
      <name val="Arial Cyr"/>
      <family val="2"/>
      <charset val="204"/>
    </font>
    <font>
      <i/>
      <sz val="12"/>
      <name val="Arial Cyr"/>
      <charset val="186"/>
    </font>
    <font>
      <sz val="12"/>
      <name val="Arial Cyr"/>
      <charset val="186"/>
    </font>
    <font>
      <sz val="11"/>
      <name val="Arial Cyr"/>
      <charset val="204"/>
    </font>
    <font>
      <b/>
      <sz val="14"/>
      <name val="Times New Roman"/>
      <family val="1"/>
      <charset val="204"/>
    </font>
    <font>
      <sz val="13"/>
      <name val="Arial Cyr"/>
      <charset val="204"/>
    </font>
  </fonts>
  <fills count="6">
    <fill>
      <patternFill patternType="none"/>
    </fill>
    <fill>
      <patternFill patternType="gray125"/>
    </fill>
    <fill>
      <patternFill patternType="solid">
        <fgColor indexed="26"/>
        <bgColor indexed="26"/>
      </patternFill>
    </fill>
    <fill>
      <patternFill patternType="mediumGray">
        <bgColor indexed="22"/>
      </patternFill>
    </fill>
    <fill>
      <patternFill patternType="solid">
        <fgColor theme="0"/>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09">
    <xf numFmtId="0" fontId="0" fillId="0" borderId="0"/>
    <xf numFmtId="0" fontId="10" fillId="0" borderId="0"/>
    <xf numFmtId="0" fontId="11" fillId="0" borderId="0"/>
    <xf numFmtId="0" fontId="12" fillId="0" borderId="0"/>
    <xf numFmtId="0" fontId="10" fillId="0" borderId="0"/>
    <xf numFmtId="0" fontId="13" fillId="0" borderId="0" applyFont="0" applyFill="0" applyBorder="0" applyAlignment="0" applyProtection="0"/>
    <xf numFmtId="0" fontId="14" fillId="0" borderId="0" applyFont="0" applyFill="0" applyBorder="0" applyAlignment="0" applyProtection="0"/>
    <xf numFmtId="0" fontId="15" fillId="0" borderId="0"/>
    <xf numFmtId="0" fontId="10" fillId="0" borderId="0"/>
    <xf numFmtId="0" fontId="16" fillId="0" borderId="0"/>
    <xf numFmtId="167" fontId="17" fillId="0" borderId="0" applyFont="0" applyFill="0" applyBorder="0" applyAlignment="0" applyProtection="0"/>
    <xf numFmtId="0" fontId="10" fillId="0" borderId="0"/>
    <xf numFmtId="0" fontId="13" fillId="0" borderId="0" applyFont="0" applyFill="0" applyBorder="0" applyAlignment="0" applyProtection="0"/>
    <xf numFmtId="167" fontId="17" fillId="0" borderId="0" applyFont="0" applyFill="0" applyBorder="0" applyAlignment="0" applyProtection="0"/>
    <xf numFmtId="0" fontId="17" fillId="0" borderId="0" applyFont="0" applyFill="0" applyBorder="0" applyAlignment="0" applyProtection="0"/>
    <xf numFmtId="0" fontId="10" fillId="0" borderId="0"/>
    <xf numFmtId="0" fontId="15" fillId="0" borderId="0"/>
    <xf numFmtId="0" fontId="17" fillId="0" borderId="0" applyFont="0" applyFill="0" applyBorder="0" applyAlignment="0" applyProtection="0"/>
    <xf numFmtId="0" fontId="10" fillId="0" borderId="0"/>
    <xf numFmtId="0" fontId="17" fillId="0" borderId="0" applyFont="0" applyFill="0" applyBorder="0" applyAlignment="0" applyProtection="0"/>
    <xf numFmtId="0" fontId="15" fillId="0" borderId="0"/>
    <xf numFmtId="0" fontId="15" fillId="0" borderId="0"/>
    <xf numFmtId="0" fontId="16" fillId="0" borderId="0"/>
    <xf numFmtId="167" fontId="17" fillId="0" borderId="0" applyFont="0" applyFill="0" applyBorder="0" applyAlignment="0" applyProtection="0"/>
    <xf numFmtId="0" fontId="10" fillId="0" borderId="0"/>
    <xf numFmtId="0" fontId="13" fillId="0" borderId="0" applyFont="0" applyFill="0" applyBorder="0" applyAlignment="0" applyProtection="0"/>
    <xf numFmtId="0" fontId="10" fillId="0" borderId="0"/>
    <xf numFmtId="0" fontId="18" fillId="0" borderId="0" applyFont="0" applyFill="0" applyBorder="0" applyAlignment="0" applyProtection="0"/>
    <xf numFmtId="0" fontId="18" fillId="0" borderId="0" applyFont="0" applyFill="0" applyBorder="0" applyAlignment="0" applyProtection="0"/>
    <xf numFmtId="0" fontId="19" fillId="0" borderId="0" applyFont="0" applyFill="0" applyBorder="0" applyAlignment="0" applyProtection="0"/>
    <xf numFmtId="0" fontId="1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0" fontId="19" fillId="0" borderId="0" applyFont="0" applyFill="0" applyBorder="0" applyAlignment="0" applyProtection="0"/>
    <xf numFmtId="0" fontId="18"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0" fontId="21" fillId="0" borderId="0"/>
    <xf numFmtId="0" fontId="22"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170" fontId="2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0"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4" fillId="0" borderId="0" applyFont="0" applyFill="0" applyBorder="0" applyAlignment="0" applyProtection="0"/>
    <xf numFmtId="0" fontId="23"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0" fontId="25"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171" fontId="25" fillId="0" borderId="0" applyFont="0" applyFill="0" applyBorder="0" applyAlignment="0" applyProtection="0"/>
    <xf numFmtId="0" fontId="25" fillId="0" borderId="0" applyFont="0" applyFill="0" applyBorder="0" applyAlignment="0" applyProtection="0"/>
    <xf numFmtId="0" fontId="28" fillId="0" borderId="0" applyFont="0" applyFill="0" applyBorder="0" applyAlignment="0" applyProtection="0"/>
    <xf numFmtId="0" fontId="27"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27" fillId="0" borderId="0" applyFont="0" applyFill="0" applyBorder="0" applyAlignment="0" applyProtection="0"/>
    <xf numFmtId="0" fontId="33"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4" fillId="0" borderId="0" applyFont="0" applyFill="0" applyBorder="0" applyAlignment="0" applyProtection="0"/>
    <xf numFmtId="173" fontId="35"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3" fontId="34" fillId="0" borderId="0" applyFont="0" applyFill="0" applyBorder="0" applyAlignment="0" applyProtection="0"/>
    <xf numFmtId="173" fontId="35"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4" fontId="36" fillId="0" borderId="0" applyFont="0" applyFill="0" applyBorder="0" applyAlignment="0" applyProtection="0"/>
    <xf numFmtId="174" fontId="37" fillId="0" borderId="0" applyFont="0" applyFill="0" applyBorder="0" applyAlignment="0" applyProtection="0"/>
    <xf numFmtId="169" fontId="30" fillId="0" borderId="0" applyFont="0" applyFill="0" applyBorder="0" applyAlignment="0" applyProtection="0"/>
    <xf numFmtId="169"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9"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175" fontId="2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0"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0" fontId="27"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27" fillId="0" borderId="0" applyFont="0" applyFill="0" applyBorder="0" applyAlignment="0" applyProtection="0"/>
    <xf numFmtId="0" fontId="33"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4" fillId="0" borderId="0" applyFont="0" applyFill="0" applyBorder="0" applyAlignment="0" applyProtection="0"/>
    <xf numFmtId="177" fontId="35"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7" fontId="34" fillId="0" borderId="0" applyFont="0" applyFill="0" applyBorder="0" applyAlignment="0" applyProtection="0"/>
    <xf numFmtId="177" fontId="35"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168" fontId="30" fillId="0" borderId="0" applyFont="0" applyFill="0" applyBorder="0" applyAlignment="0" applyProtection="0"/>
    <xf numFmtId="168"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9" fillId="0" borderId="0" applyFont="0" applyFill="0" applyBorder="0" applyAlignment="0" applyProtection="0"/>
    <xf numFmtId="0" fontId="40" fillId="0" borderId="0"/>
    <xf numFmtId="0" fontId="28" fillId="0" borderId="0" applyFont="0" applyFill="0" applyBorder="0" applyAlignment="0" applyProtection="0"/>
    <xf numFmtId="178" fontId="41" fillId="0" borderId="0" applyFont="0" applyFill="0" applyBorder="0" applyAlignment="0" applyProtection="0"/>
    <xf numFmtId="0" fontId="29" fillId="0" borderId="0" applyFont="0" applyFill="0" applyBorder="0" applyAlignment="0" applyProtection="0"/>
    <xf numFmtId="179" fontId="41" fillId="0" borderId="0" applyFont="0" applyFill="0" applyBorder="0" applyAlignment="0" applyProtection="0"/>
    <xf numFmtId="38" fontId="20" fillId="2" borderId="6">
      <protection locked="0"/>
    </xf>
    <xf numFmtId="38" fontId="20" fillId="0" borderId="6"/>
    <xf numFmtId="38" fontId="42" fillId="0" borderId="6"/>
    <xf numFmtId="180" fontId="20" fillId="0" borderId="6"/>
    <xf numFmtId="0" fontId="42" fillId="0" borderId="6" applyNumberFormat="0">
      <alignment horizontal="center"/>
    </xf>
    <xf numFmtId="38" fontId="42" fillId="3" borderId="6" applyNumberFormat="0" applyFont="0" applyBorder="0" applyAlignment="0">
      <alignment horizontal="center"/>
    </xf>
    <xf numFmtId="0" fontId="43" fillId="0" borderId="6" applyNumberFormat="0"/>
    <xf numFmtId="0" fontId="42" fillId="0" borderId="6" applyNumberFormat="0"/>
    <xf numFmtId="0" fontId="43" fillId="0" borderId="6" applyNumberFormat="0">
      <alignment horizontal="right"/>
    </xf>
    <xf numFmtId="0" fontId="17" fillId="0" borderId="0" applyFont="0" applyFill="0" applyBorder="0" applyAlignment="0" applyProtection="0"/>
    <xf numFmtId="0" fontId="44" fillId="0" borderId="0"/>
    <xf numFmtId="0" fontId="29" fillId="0" borderId="0"/>
    <xf numFmtId="0" fontId="41" fillId="0" borderId="0"/>
    <xf numFmtId="0" fontId="45" fillId="0" borderId="0"/>
    <xf numFmtId="181" fontId="46" fillId="0" borderId="0" applyFont="0" applyFill="0" applyBorder="0" applyAlignment="0" applyProtection="0"/>
    <xf numFmtId="0" fontId="47" fillId="0" borderId="10" applyNumberFormat="0" applyAlignment="0" applyProtection="0">
      <alignment horizontal="left" vertical="center"/>
    </xf>
    <xf numFmtId="0" fontId="47" fillId="0" borderId="3">
      <alignment horizontal="left" vertical="center"/>
    </xf>
    <xf numFmtId="0" fontId="22" fillId="0" borderId="0"/>
    <xf numFmtId="0" fontId="1" fillId="0" borderId="0"/>
    <xf numFmtId="0" fontId="48" fillId="0" borderId="0" applyFont="0" applyFill="0" applyBorder="0" applyAlignment="0" applyProtection="0"/>
    <xf numFmtId="0" fontId="48" fillId="0" borderId="0" applyFont="0" applyFill="0" applyBorder="0" applyAlignment="0" applyProtection="0"/>
    <xf numFmtId="9" fontId="49" fillId="0" borderId="0" applyFont="0" applyFill="0" applyBorder="0" applyAlignment="0" applyProtection="0"/>
    <xf numFmtId="178" fontId="25" fillId="0" borderId="0" applyFont="0" applyFill="0" applyBorder="0" applyAlignment="0" applyProtection="0"/>
    <xf numFmtId="179" fontId="25" fillId="0" borderId="0" applyFont="0" applyFill="0" applyBorder="0" applyAlignment="0" applyProtection="0"/>
    <xf numFmtId="0" fontId="48" fillId="0" borderId="0" applyFont="0" applyFill="0" applyBorder="0" applyAlignment="0" applyProtection="0"/>
    <xf numFmtId="0" fontId="50" fillId="0" borderId="0" applyFont="0" applyFill="0" applyBorder="0" applyAlignment="0" applyProtection="0"/>
    <xf numFmtId="0" fontId="48" fillId="0" borderId="0" applyFont="0" applyFill="0" applyBorder="0" applyAlignment="0" applyProtection="0"/>
    <xf numFmtId="178" fontId="51" fillId="0" borderId="0" applyFont="0" applyFill="0" applyBorder="0" applyAlignment="0" applyProtection="0"/>
    <xf numFmtId="179" fontId="49" fillId="0" borderId="0" applyFont="0" applyFill="0" applyBorder="0" applyAlignment="0" applyProtection="0"/>
    <xf numFmtId="167" fontId="51" fillId="0" borderId="0" applyFont="0" applyFill="0" applyBorder="0" applyAlignment="0" applyProtection="0"/>
    <xf numFmtId="171" fontId="49" fillId="0" borderId="0" applyFont="0" applyFill="0" applyBorder="0" applyAlignment="0" applyProtection="0"/>
    <xf numFmtId="0" fontId="52" fillId="0" borderId="0"/>
    <xf numFmtId="40" fontId="40" fillId="0" borderId="0" applyFont="0" applyFill="0" applyBorder="0" applyAlignment="0" applyProtection="0"/>
    <xf numFmtId="38" fontId="40"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4" fillId="0" borderId="0"/>
    <xf numFmtId="0" fontId="49" fillId="0" borderId="0"/>
    <xf numFmtId="0" fontId="54" fillId="0" borderId="0"/>
    <xf numFmtId="0" fontId="10" fillId="0" borderId="0"/>
    <xf numFmtId="0" fontId="10" fillId="0" borderId="0"/>
    <xf numFmtId="0" fontId="10" fillId="0" borderId="0"/>
    <xf numFmtId="0" fontId="54" fillId="0" borderId="0"/>
    <xf numFmtId="0" fontId="54" fillId="0" borderId="0"/>
    <xf numFmtId="0" fontId="55" fillId="0" borderId="0">
      <alignment horizontal="left"/>
    </xf>
    <xf numFmtId="0" fontId="56"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9" fontId="1" fillId="0" borderId="0" applyFont="0" applyFill="0" applyBorder="0" applyAlignment="0" applyProtection="0"/>
    <xf numFmtId="0" fontId="57" fillId="0" borderId="0"/>
    <xf numFmtId="182" fontId="58" fillId="0" borderId="0" applyFont="0" applyFill="0" applyBorder="0" applyAlignment="0" applyProtection="0"/>
    <xf numFmtId="183" fontId="58" fillId="0" borderId="0" applyFont="0" applyFill="0" applyBorder="0" applyAlignment="0" applyProtection="0"/>
    <xf numFmtId="164" fontId="56" fillId="0" borderId="0" applyFont="0" applyFill="0" applyBorder="0" applyAlignment="0" applyProtection="0"/>
    <xf numFmtId="183" fontId="20" fillId="0" borderId="0" applyFont="0" applyFill="0" applyBorder="0" applyAlignment="0" applyProtection="0"/>
    <xf numFmtId="164" fontId="1" fillId="0" borderId="0" applyFon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50" fillId="0" borderId="0" applyFont="0" applyFill="0" applyBorder="0" applyAlignment="0" applyProtection="0"/>
    <xf numFmtId="0" fontId="17" fillId="0" borderId="0" applyFon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9" fontId="48" fillId="0" borderId="0" applyFont="0" applyFill="0" applyBorder="0" applyAlignment="0" applyProtection="0"/>
    <xf numFmtId="0" fontId="63" fillId="0" borderId="0"/>
    <xf numFmtId="0" fontId="62" fillId="0" borderId="0" applyFont="0" applyFill="0" applyBorder="0" applyAlignment="0" applyProtection="0"/>
    <xf numFmtId="0" fontId="62" fillId="0" borderId="0" applyFont="0" applyFill="0" applyBorder="0" applyAlignment="0" applyProtection="0"/>
    <xf numFmtId="0" fontId="17" fillId="0" borderId="0" applyFont="0" applyFill="0" applyBorder="0" applyAlignment="0" applyProtection="0"/>
    <xf numFmtId="184" fontId="64" fillId="0" borderId="0" applyFont="0" applyFill="0" applyBorder="0" applyAlignment="0" applyProtection="0"/>
    <xf numFmtId="0" fontId="48" fillId="0" borderId="0" applyFont="0" applyFill="0" applyBorder="0" applyAlignment="0" applyProtection="0"/>
    <xf numFmtId="0" fontId="17" fillId="0" borderId="0" applyFont="0" applyFill="0" applyBorder="0" applyAlignment="0" applyProtection="0"/>
    <xf numFmtId="0" fontId="50" fillId="0" borderId="0" applyFont="0" applyFill="0" applyBorder="0" applyAlignment="0" applyProtection="0"/>
    <xf numFmtId="0" fontId="48" fillId="0" borderId="0" applyFont="0" applyFill="0" applyBorder="0" applyAlignment="0" applyProtection="0"/>
    <xf numFmtId="185" fontId="54" fillId="0" borderId="0" applyFont="0" applyFill="0" applyBorder="0" applyAlignment="0" applyProtection="0"/>
    <xf numFmtId="186" fontId="54" fillId="0" borderId="0" applyFont="0" applyFill="0" applyBorder="0" applyAlignment="0" applyProtection="0"/>
    <xf numFmtId="0" fontId="48" fillId="0" borderId="0" applyFont="0" applyFill="0" applyBorder="0" applyAlignment="0" applyProtection="0"/>
    <xf numFmtId="167" fontId="48" fillId="0" borderId="0" applyFont="0" applyFill="0" applyBorder="0" applyAlignment="0" applyProtection="0"/>
    <xf numFmtId="171" fontId="48" fillId="0" borderId="0" applyFont="0" applyFill="0" applyBorder="0" applyAlignment="0" applyProtection="0"/>
    <xf numFmtId="0" fontId="65" fillId="0" borderId="0"/>
    <xf numFmtId="0" fontId="66" fillId="0" borderId="0"/>
    <xf numFmtId="0" fontId="17" fillId="0" borderId="0" applyFont="0" applyFill="0" applyBorder="0" applyAlignment="0" applyProtection="0"/>
    <xf numFmtId="0" fontId="67" fillId="0" borderId="0"/>
    <xf numFmtId="0" fontId="54" fillId="0" borderId="0"/>
    <xf numFmtId="0" fontId="48" fillId="0" borderId="0"/>
    <xf numFmtId="0" fontId="11" fillId="0" borderId="0"/>
    <xf numFmtId="0" fontId="54" fillId="0" borderId="0"/>
    <xf numFmtId="0" fontId="58" fillId="0" borderId="0"/>
    <xf numFmtId="0" fontId="54" fillId="0" borderId="0" applyNumberFormat="0" applyProtection="0"/>
    <xf numFmtId="0" fontId="54" fillId="0" borderId="0" applyNumberFormat="0" applyProtection="0"/>
    <xf numFmtId="0" fontId="54" fillId="0" borderId="0"/>
    <xf numFmtId="0" fontId="68" fillId="0" borderId="0"/>
    <xf numFmtId="0" fontId="54" fillId="0" borderId="0"/>
    <xf numFmtId="0" fontId="69" fillId="0" borderId="0"/>
    <xf numFmtId="0" fontId="69" fillId="0" borderId="0"/>
    <xf numFmtId="0" fontId="54" fillId="0" borderId="0"/>
    <xf numFmtId="0" fontId="69" fillId="0" borderId="0"/>
    <xf numFmtId="0" fontId="69" fillId="0" borderId="0"/>
    <xf numFmtId="0" fontId="69" fillId="0" borderId="0"/>
    <xf numFmtId="0" fontId="70" fillId="0" borderId="0" applyAlignment="0"/>
    <xf numFmtId="0" fontId="69" fillId="0" borderId="0"/>
    <xf numFmtId="0" fontId="68" fillId="0" borderId="0"/>
    <xf numFmtId="0" fontId="54" fillId="0" borderId="0"/>
    <xf numFmtId="0" fontId="54" fillId="0" borderId="0"/>
    <xf numFmtId="187" fontId="54" fillId="0" borderId="0" applyFont="0" applyFill="0" applyBorder="0" applyAlignment="0" applyProtection="0"/>
    <xf numFmtId="188" fontId="54" fillId="0" borderId="0" applyFont="0" applyFill="0" applyBorder="0" applyAlignment="0" applyProtection="0"/>
  </cellStyleXfs>
  <cellXfs count="206">
    <xf numFmtId="0" fontId="0" fillId="0" borderId="0" xfId="0"/>
    <xf numFmtId="0" fontId="3" fillId="0" borderId="0" xfId="0" applyFont="1" applyBorder="1" applyAlignment="1">
      <alignment horizontal="left"/>
    </xf>
    <xf numFmtId="0" fontId="4" fillId="0" borderId="0" xfId="0" applyFont="1" applyBorder="1" applyAlignment="1">
      <alignment horizontal="left"/>
    </xf>
    <xf numFmtId="0" fontId="5" fillId="0" borderId="0" xfId="0" applyFont="1" applyBorder="1" applyAlignment="1">
      <alignment horizontal="left"/>
    </xf>
    <xf numFmtId="0" fontId="6" fillId="0" borderId="1" xfId="0" applyFont="1" applyBorder="1"/>
    <xf numFmtId="0" fontId="7" fillId="0" borderId="1" xfId="0" applyFont="1" applyBorder="1"/>
    <xf numFmtId="0" fontId="6" fillId="0" borderId="5" xfId="0" applyFont="1" applyBorder="1"/>
    <xf numFmtId="0" fontId="6" fillId="0" borderId="5" xfId="0" applyFont="1" applyBorder="1" applyAlignment="1">
      <alignment horizontal="center"/>
    </xf>
    <xf numFmtId="0" fontId="6" fillId="0" borderId="6" xfId="0" applyFont="1" applyBorder="1" applyAlignment="1">
      <alignment horizontal="center"/>
    </xf>
    <xf numFmtId="0" fontId="6" fillId="0" borderId="2" xfId="0" applyFont="1" applyBorder="1" applyAlignment="1"/>
    <xf numFmtId="0" fontId="6" fillId="0" borderId="1" xfId="0" applyFont="1" applyBorder="1" applyAlignment="1">
      <alignment horizontal="center"/>
    </xf>
    <xf numFmtId="3" fontId="9" fillId="0" borderId="5" xfId="0" applyNumberFormat="1" applyFont="1" applyBorder="1" applyAlignment="1">
      <alignment horizontal="center"/>
    </xf>
    <xf numFmtId="165" fontId="6" fillId="0" borderId="5" xfId="0" applyNumberFormat="1" applyFont="1" applyFill="1" applyBorder="1"/>
    <xf numFmtId="166" fontId="9" fillId="0" borderId="5" xfId="0" applyNumberFormat="1" applyFont="1" applyBorder="1" applyAlignment="1">
      <alignment horizontal="center"/>
    </xf>
    <xf numFmtId="0" fontId="6" fillId="0" borderId="7" xfId="0" applyFont="1" applyBorder="1" applyAlignment="1">
      <alignment horizontal="center"/>
    </xf>
    <xf numFmtId="0" fontId="6" fillId="0" borderId="7" xfId="0" applyFont="1" applyBorder="1"/>
    <xf numFmtId="3" fontId="6" fillId="0" borderId="7" xfId="0" applyNumberFormat="1" applyFont="1" applyBorder="1"/>
    <xf numFmtId="0" fontId="7" fillId="0" borderId="7" xfId="0" applyFont="1" applyBorder="1"/>
    <xf numFmtId="0" fontId="9" fillId="0" borderId="6" xfId="0" applyFont="1" applyBorder="1"/>
    <xf numFmtId="3" fontId="6" fillId="0" borderId="6" xfId="0" applyNumberFormat="1" applyFont="1" applyBorder="1" applyAlignment="1">
      <alignment horizontal="center"/>
    </xf>
    <xf numFmtId="0" fontId="7" fillId="0" borderId="5" xfId="0" applyFont="1" applyBorder="1" applyAlignment="1">
      <alignment horizontal="left" wrapText="1"/>
    </xf>
    <xf numFmtId="0" fontId="7" fillId="0" borderId="6" xfId="0" applyFont="1" applyBorder="1" applyAlignment="1">
      <alignment horizontal="left" wrapText="1"/>
    </xf>
    <xf numFmtId="0" fontId="6" fillId="0" borderId="6" xfId="0" applyFont="1" applyBorder="1" applyAlignment="1">
      <alignment horizontal="center" vertical="center" wrapText="1"/>
    </xf>
    <xf numFmtId="166" fontId="9" fillId="0" borderId="6" xfId="0" applyNumberFormat="1" applyFont="1" applyBorder="1" applyAlignment="1">
      <alignment horizontal="center"/>
    </xf>
    <xf numFmtId="0" fontId="9" fillId="0" borderId="7" xfId="0" applyFont="1" applyBorder="1"/>
    <xf numFmtId="0" fontId="9" fillId="0" borderId="8" xfId="0" applyFont="1" applyBorder="1"/>
    <xf numFmtId="0" fontId="7" fillId="0" borderId="5" xfId="0" applyFont="1" applyBorder="1"/>
    <xf numFmtId="0" fontId="6" fillId="0" borderId="8" xfId="0" applyFont="1" applyBorder="1"/>
    <xf numFmtId="0" fontId="7" fillId="0" borderId="6" xfId="0" applyFont="1" applyBorder="1"/>
    <xf numFmtId="0" fontId="6" fillId="0" borderId="6" xfId="0" applyFont="1" applyBorder="1"/>
    <xf numFmtId="0" fontId="6" fillId="0" borderId="9" xfId="0" applyFont="1" applyBorder="1"/>
    <xf numFmtId="0" fontId="6" fillId="0" borderId="5" xfId="0" applyFont="1" applyBorder="1" applyAlignment="1">
      <alignment horizontal="center" vertical="center"/>
    </xf>
    <xf numFmtId="0" fontId="7" fillId="0" borderId="5" xfId="0" applyFont="1" applyBorder="1" applyAlignment="1">
      <alignment wrapText="1"/>
    </xf>
    <xf numFmtId="3" fontId="6" fillId="0" borderId="5" xfId="0" applyNumberFormat="1" applyFont="1" applyBorder="1" applyAlignment="1">
      <alignment horizontal="center"/>
    </xf>
    <xf numFmtId="166" fontId="6" fillId="0" borderId="5" xfId="0" applyNumberFormat="1" applyFont="1" applyBorder="1" applyAlignment="1">
      <alignment horizontal="center"/>
    </xf>
    <xf numFmtId="3" fontId="6" fillId="0" borderId="5" xfId="0" applyNumberFormat="1" applyFont="1" applyFill="1" applyBorder="1" applyAlignment="1">
      <alignment horizontal="center"/>
    </xf>
    <xf numFmtId="0" fontId="7" fillId="0" borderId="6" xfId="0" applyFont="1" applyBorder="1" applyAlignment="1">
      <alignment horizontal="left"/>
    </xf>
    <xf numFmtId="0" fontId="9" fillId="0" borderId="6" xfId="0" applyFont="1" applyBorder="1" applyAlignment="1">
      <alignment horizontal="center"/>
    </xf>
    <xf numFmtId="166" fontId="9" fillId="0" borderId="6" xfId="0" applyNumberFormat="1" applyFont="1" applyFill="1" applyBorder="1" applyAlignment="1">
      <alignment horizontal="center"/>
    </xf>
    <xf numFmtId="0" fontId="9" fillId="0" borderId="6" xfId="0" applyFont="1" applyFill="1" applyBorder="1" applyAlignment="1">
      <alignment horizontal="center"/>
    </xf>
    <xf numFmtId="0" fontId="9" fillId="0" borderId="5" xfId="0" applyFont="1" applyBorder="1"/>
    <xf numFmtId="3" fontId="9" fillId="0" borderId="5" xfId="0" applyNumberFormat="1" applyFont="1" applyFill="1" applyBorder="1" applyAlignment="1">
      <alignment horizontal="center"/>
    </xf>
    <xf numFmtId="3" fontId="9" fillId="0" borderId="5" xfId="0" applyNumberFormat="1" applyFont="1" applyFill="1" applyBorder="1"/>
    <xf numFmtId="3" fontId="9" fillId="0" borderId="5" xfId="0" applyNumberFormat="1" applyFont="1" applyFill="1" applyBorder="1" applyAlignment="1">
      <alignment horizontal="left" indent="1"/>
    </xf>
    <xf numFmtId="0" fontId="9" fillId="0" borderId="4" xfId="0" applyFont="1" applyBorder="1"/>
    <xf numFmtId="165" fontId="9" fillId="0" borderId="6" xfId="0" applyNumberFormat="1" applyFont="1" applyFill="1" applyBorder="1" applyAlignment="1">
      <alignment horizontal="center"/>
    </xf>
    <xf numFmtId="165" fontId="9" fillId="0" borderId="2" xfId="0" applyNumberFormat="1" applyFont="1" applyFill="1" applyBorder="1" applyAlignment="1">
      <alignment horizontal="center"/>
    </xf>
    <xf numFmtId="0" fontId="6" fillId="0" borderId="0" xfId="0" applyFont="1"/>
    <xf numFmtId="0" fontId="73" fillId="0" borderId="0" xfId="0" applyFont="1"/>
    <xf numFmtId="0" fontId="73" fillId="0" borderId="0" xfId="0" applyFont="1" applyAlignment="1">
      <alignment horizontal="right"/>
    </xf>
    <xf numFmtId="0" fontId="72" fillId="0" borderId="0" xfId="0" applyFont="1"/>
    <xf numFmtId="189" fontId="72" fillId="0" borderId="0" xfId="0" applyNumberFormat="1" applyFont="1" applyAlignment="1">
      <alignment horizontal="left"/>
    </xf>
    <xf numFmtId="189" fontId="72" fillId="0" borderId="0" xfId="0" applyNumberFormat="1" applyFont="1" applyFill="1" applyAlignment="1">
      <alignment horizontal="left"/>
    </xf>
    <xf numFmtId="3" fontId="72" fillId="0" borderId="0" xfId="0" applyNumberFormat="1" applyFont="1"/>
    <xf numFmtId="0" fontId="0" fillId="0" borderId="0" xfId="0" applyFill="1"/>
    <xf numFmtId="0" fontId="73" fillId="0" borderId="0" xfId="0" applyFont="1" applyAlignment="1">
      <alignment horizontal="left" indent="1"/>
    </xf>
    <xf numFmtId="0" fontId="73" fillId="0" borderId="0" xfId="0" applyFont="1" applyFill="1" applyAlignment="1">
      <alignment horizontal="right"/>
    </xf>
    <xf numFmtId="190" fontId="72" fillId="0" borderId="0" xfId="0" applyNumberFormat="1" applyFont="1" applyFill="1"/>
    <xf numFmtId="0" fontId="73" fillId="0" borderId="0" xfId="0" applyFont="1" applyFill="1"/>
    <xf numFmtId="0" fontId="72" fillId="0" borderId="0" xfId="0" applyFont="1" applyFill="1"/>
    <xf numFmtId="189" fontId="72" fillId="0" borderId="0" xfId="0" applyNumberFormat="1" applyFont="1" applyFill="1"/>
    <xf numFmtId="0" fontId="73" fillId="0" borderId="0" xfId="0" applyFont="1" applyFill="1" applyAlignment="1">
      <alignment horizontal="left" indent="1"/>
    </xf>
    <xf numFmtId="0" fontId="73" fillId="0" borderId="0" xfId="0" applyFont="1" applyAlignment="1">
      <alignment horizontal="left"/>
    </xf>
    <xf numFmtId="0" fontId="73" fillId="0" borderId="0" xfId="0" applyFont="1" applyAlignment="1"/>
    <xf numFmtId="0" fontId="0" fillId="0" borderId="0" xfId="0" applyFont="1"/>
    <xf numFmtId="0" fontId="75" fillId="0" borderId="0" xfId="0" applyFont="1"/>
    <xf numFmtId="0" fontId="75" fillId="0" borderId="0" xfId="0" applyFont="1" applyFill="1"/>
    <xf numFmtId="0" fontId="0" fillId="0" borderId="0" xfId="0" applyFont="1" applyFill="1"/>
    <xf numFmtId="0" fontId="75" fillId="4" borderId="0" xfId="0" applyFont="1" applyFill="1"/>
    <xf numFmtId="10" fontId="0" fillId="0" borderId="0" xfId="0" applyNumberFormat="1" applyAlignment="1">
      <alignment horizontal="left"/>
    </xf>
    <xf numFmtId="0" fontId="77" fillId="0" borderId="0" xfId="0" applyFont="1"/>
    <xf numFmtId="0" fontId="1" fillId="0" borderId="0" xfId="0" applyFont="1"/>
    <xf numFmtId="0" fontId="1" fillId="0" borderId="1" xfId="0" applyFont="1" applyBorder="1"/>
    <xf numFmtId="0" fontId="79" fillId="0" borderId="1" xfId="0" applyFont="1" applyBorder="1" applyAlignment="1">
      <alignment horizontal="center" vertical="center" wrapText="1"/>
    </xf>
    <xf numFmtId="0" fontId="1" fillId="0" borderId="7" xfId="0" applyFont="1" applyBorder="1"/>
    <xf numFmtId="0" fontId="1" fillId="0" borderId="6" xfId="0" applyFont="1" applyBorder="1" applyAlignment="1">
      <alignment horizontal="center" vertical="center"/>
    </xf>
    <xf numFmtId="0" fontId="79" fillId="0" borderId="6" xfId="0" applyFont="1" applyFill="1" applyBorder="1" applyAlignment="1">
      <alignment horizontal="center" vertical="center"/>
    </xf>
    <xf numFmtId="0" fontId="79" fillId="0" borderId="6" xfId="0" applyFont="1" applyBorder="1" applyAlignment="1">
      <alignment horizontal="center" vertical="center"/>
    </xf>
    <xf numFmtId="0" fontId="1" fillId="0" borderId="5" xfId="0" applyFont="1" applyBorder="1" applyAlignment="1">
      <alignment horizontal="center" vertical="center"/>
    </xf>
    <xf numFmtId="0" fontId="79" fillId="0" borderId="5" xfId="0" applyFont="1" applyBorder="1" applyAlignment="1">
      <alignment horizontal="center" vertical="center"/>
    </xf>
    <xf numFmtId="0" fontId="1" fillId="0" borderId="1" xfId="0" applyFont="1" applyBorder="1" applyAlignment="1">
      <alignment horizontal="center" vertical="center"/>
    </xf>
    <xf numFmtId="0" fontId="79" fillId="0" borderId="7" xfId="0" applyFont="1" applyBorder="1" applyAlignment="1">
      <alignment horizontal="center"/>
    </xf>
    <xf numFmtId="0" fontId="79" fillId="0" borderId="6" xfId="0" applyFont="1" applyBorder="1" applyAlignment="1">
      <alignment horizontal="center"/>
    </xf>
    <xf numFmtId="0" fontId="1" fillId="0" borderId="7" xfId="0" applyFont="1" applyBorder="1" applyAlignment="1">
      <alignment horizontal="center" vertical="center"/>
    </xf>
    <xf numFmtId="0" fontId="79" fillId="0" borderId="6" xfId="0" applyFont="1" applyBorder="1" applyAlignment="1">
      <alignment vertical="center"/>
    </xf>
    <xf numFmtId="0" fontId="82" fillId="0" borderId="11" xfId="0" applyFont="1" applyFill="1" applyBorder="1" applyAlignment="1">
      <alignment horizontal="center"/>
    </xf>
    <xf numFmtId="0" fontId="83" fillId="0" borderId="0" xfId="0" applyFont="1" applyFill="1"/>
    <xf numFmtId="0" fontId="82" fillId="0" borderId="0" xfId="0" applyFont="1" applyFill="1" applyBorder="1" applyAlignment="1">
      <alignment horizontal="center"/>
    </xf>
    <xf numFmtId="2" fontId="82" fillId="0" borderId="6" xfId="0" applyNumberFormat="1" applyFont="1" applyFill="1" applyBorder="1" applyAlignment="1">
      <alignment horizontal="center" vertical="center" wrapText="1"/>
    </xf>
    <xf numFmtId="0" fontId="0" fillId="0" borderId="5" xfId="0" applyFill="1" applyBorder="1" applyAlignment="1">
      <alignment horizontal="left" indent="1"/>
    </xf>
    <xf numFmtId="191" fontId="0" fillId="5" borderId="6" xfId="0" applyNumberFormat="1" applyFill="1" applyBorder="1" applyAlignment="1">
      <alignment horizontal="right"/>
    </xf>
    <xf numFmtId="0" fontId="0" fillId="0" borderId="6" xfId="0" applyFill="1" applyBorder="1" applyAlignment="1">
      <alignment horizontal="left" indent="1"/>
    </xf>
    <xf numFmtId="192" fontId="0" fillId="0" borderId="6" xfId="0" applyNumberFormat="1" applyFill="1" applyBorder="1" applyAlignment="1">
      <alignment horizontal="center"/>
    </xf>
    <xf numFmtId="191" fontId="0" fillId="0" borderId="6" xfId="0" applyNumberFormat="1" applyFill="1" applyBorder="1" applyAlignment="1">
      <alignment horizontal="center"/>
    </xf>
    <xf numFmtId="0" fontId="0" fillId="0" borderId="6" xfId="0" applyFill="1" applyBorder="1" applyAlignment="1">
      <alignment horizontal="left" wrapText="1" indent="1"/>
    </xf>
    <xf numFmtId="166" fontId="0" fillId="0" borderId="6" xfId="0" applyNumberFormat="1" applyFill="1" applyBorder="1" applyAlignment="1">
      <alignment horizontal="center"/>
    </xf>
    <xf numFmtId="192" fontId="0" fillId="0" borderId="0" xfId="0" applyNumberFormat="1" applyFill="1"/>
    <xf numFmtId="2" fontId="0" fillId="0" borderId="0" xfId="0" applyNumberFormat="1" applyFill="1"/>
    <xf numFmtId="0" fontId="0" fillId="0" borderId="6" xfId="0" applyFill="1" applyBorder="1"/>
    <xf numFmtId="2" fontId="0" fillId="0" borderId="6" xfId="0" applyNumberFormat="1" applyFill="1" applyBorder="1"/>
    <xf numFmtId="0" fontId="85" fillId="0" borderId="0" xfId="0" applyFont="1" applyFill="1" applyBorder="1" applyAlignment="1">
      <alignment horizontal="left"/>
    </xf>
    <xf numFmtId="0" fontId="0" fillId="0" borderId="0" xfId="0" applyBorder="1" applyAlignment="1"/>
    <xf numFmtId="0" fontId="0" fillId="0" borderId="0" xfId="0" applyAlignment="1"/>
    <xf numFmtId="0" fontId="0" fillId="0" borderId="1" xfId="0" applyBorder="1" applyAlignment="1">
      <alignment horizontal="center" vertical="center"/>
    </xf>
    <xf numFmtId="0" fontId="79" fillId="0" borderId="14" xfId="0" applyFont="1"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86" fillId="0" borderId="6" xfId="0" applyFont="1" applyBorder="1" applyAlignment="1">
      <alignment horizontal="left" wrapText="1" indent="1"/>
    </xf>
    <xf numFmtId="3" fontId="86" fillId="0" borderId="6" xfId="0" applyNumberFormat="1" applyFont="1" applyBorder="1" applyAlignment="1">
      <alignment horizontal="center"/>
    </xf>
    <xf numFmtId="0" fontId="0" fillId="0" borderId="6" xfId="0" applyBorder="1" applyAlignment="1">
      <alignment horizontal="center" vertical="center"/>
    </xf>
    <xf numFmtId="3" fontId="86" fillId="0" borderId="6" xfId="0" applyNumberFormat="1" applyFont="1" applyBorder="1" applyAlignment="1">
      <alignment horizontal="center" vertical="center"/>
    </xf>
    <xf numFmtId="2" fontId="0" fillId="0" borderId="6" xfId="0" applyNumberFormat="1" applyBorder="1" applyAlignment="1">
      <alignment horizontal="center"/>
    </xf>
    <xf numFmtId="16" fontId="0" fillId="0" borderId="6" xfId="0" applyNumberFormat="1" applyBorder="1" applyAlignment="1">
      <alignment horizontal="center"/>
    </xf>
    <xf numFmtId="3" fontId="86" fillId="0" borderId="6" xfId="0" applyNumberFormat="1" applyFont="1" applyFill="1" applyBorder="1" applyAlignment="1">
      <alignment horizontal="center"/>
    </xf>
    <xf numFmtId="0" fontId="0" fillId="0" borderId="0" xfId="0" applyBorder="1" applyAlignment="1">
      <alignment horizontal="left"/>
    </xf>
    <xf numFmtId="0" fontId="1" fillId="0" borderId="0" xfId="0" applyFont="1" applyBorder="1" applyAlignment="1">
      <alignment horizontal="center"/>
    </xf>
    <xf numFmtId="0" fontId="87" fillId="0" borderId="0" xfId="0" applyFont="1" applyFill="1"/>
    <xf numFmtId="2" fontId="87" fillId="0" borderId="0" xfId="0" applyNumberFormat="1" applyFont="1" applyFill="1" applyBorder="1"/>
    <xf numFmtId="2" fontId="88" fillId="0" borderId="0" xfId="0" applyNumberFormat="1" applyFont="1" applyFill="1" applyBorder="1"/>
    <xf numFmtId="2" fontId="82" fillId="0" borderId="20" xfId="0" applyNumberFormat="1" applyFont="1" applyFill="1" applyBorder="1" applyAlignment="1">
      <alignment horizontal="center" vertical="center" wrapText="1"/>
    </xf>
    <xf numFmtId="0" fontId="87" fillId="0" borderId="21" xfId="0" applyFont="1" applyFill="1" applyBorder="1" applyAlignment="1">
      <alignment horizontal="left" indent="1"/>
    </xf>
    <xf numFmtId="165" fontId="80" fillId="0" borderId="6" xfId="0" applyNumberFormat="1" applyFont="1" applyFill="1" applyBorder="1" applyAlignment="1">
      <alignment horizontal="center"/>
    </xf>
    <xf numFmtId="165" fontId="80" fillId="0" borderId="20" xfId="0" applyNumberFormat="1" applyFont="1" applyFill="1" applyBorder="1" applyAlignment="1">
      <alignment horizontal="center"/>
    </xf>
    <xf numFmtId="165" fontId="0" fillId="0" borderId="0" xfId="0" applyNumberFormat="1" applyFill="1"/>
    <xf numFmtId="0" fontId="87" fillId="0" borderId="22" xfId="0" applyFont="1" applyFill="1" applyBorder="1" applyAlignment="1">
      <alignment horizontal="center"/>
    </xf>
    <xf numFmtId="165" fontId="80" fillId="0" borderId="23" xfId="0" applyNumberFormat="1" applyFont="1" applyFill="1" applyBorder="1" applyAlignment="1">
      <alignment horizontal="center"/>
    </xf>
    <xf numFmtId="192" fontId="87" fillId="0" borderId="0" xfId="0" applyNumberFormat="1" applyFont="1" applyFill="1"/>
    <xf numFmtId="2" fontId="87" fillId="0" borderId="0" xfId="0" applyNumberFormat="1" applyFont="1" applyFill="1"/>
    <xf numFmtId="0" fontId="87" fillId="0" borderId="6" xfId="0" applyFont="1" applyFill="1" applyBorder="1"/>
    <xf numFmtId="166" fontId="80" fillId="0" borderId="6" xfId="0" applyNumberFormat="1" applyFont="1" applyFill="1" applyBorder="1" applyAlignment="1">
      <alignment horizontal="center"/>
    </xf>
    <xf numFmtId="2" fontId="71" fillId="0" borderId="0" xfId="0" applyNumberFormat="1" applyFont="1" applyFill="1"/>
    <xf numFmtId="0" fontId="71" fillId="0" borderId="0" xfId="0" applyFont="1" applyFill="1"/>
    <xf numFmtId="0" fontId="7" fillId="0" borderId="1" xfId="0" applyFont="1" applyFill="1" applyBorder="1" applyAlignment="1">
      <alignment horizontal="left" wrapText="1"/>
    </xf>
    <xf numFmtId="0" fontId="7" fillId="0" borderId="5" xfId="0" applyFont="1" applyFill="1" applyBorder="1" applyAlignment="1">
      <alignment horizontal="left"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71" fillId="0" borderId="0" xfId="0" applyFont="1" applyAlignment="1">
      <alignment horizontal="center"/>
    </xf>
    <xf numFmtId="0" fontId="73" fillId="0" borderId="0" xfId="0" applyFont="1" applyAlignment="1">
      <alignment horizontal="left"/>
    </xf>
    <xf numFmtId="0" fontId="79" fillId="0" borderId="1" xfId="0" applyFont="1" applyBorder="1" applyAlignment="1">
      <alignment horizontal="center" vertical="center" wrapText="1"/>
    </xf>
    <xf numFmtId="0" fontId="0" fillId="0" borderId="0" xfId="0" applyBorder="1" applyAlignment="1">
      <alignment horizontal="center"/>
    </xf>
    <xf numFmtId="0" fontId="1" fillId="0" borderId="0" xfId="0" applyFont="1" applyBorder="1" applyAlignment="1">
      <alignment horizontal="center"/>
    </xf>
    <xf numFmtId="0" fontId="71" fillId="0" borderId="0" xfId="0" applyFont="1" applyAlignment="1">
      <alignment horizontal="center" wrapText="1"/>
    </xf>
    <xf numFmtId="0" fontId="0" fillId="0" borderId="0" xfId="0" applyBorder="1"/>
    <xf numFmtId="0" fontId="0" fillId="0" borderId="0" xfId="0" applyFont="1" applyBorder="1"/>
    <xf numFmtId="0" fontId="0" fillId="0" borderId="0" xfId="0" applyFill="1" applyBorder="1"/>
    <xf numFmtId="0" fontId="0" fillId="0" borderId="0" xfId="0" applyFont="1" applyFill="1" applyBorder="1"/>
    <xf numFmtId="0" fontId="79" fillId="0" borderId="5" xfId="0" applyFont="1" applyBorder="1" applyAlignment="1">
      <alignment horizontal="center" vertical="center" wrapText="1"/>
    </xf>
    <xf numFmtId="3" fontId="90" fillId="0" borderId="5" xfId="0" applyNumberFormat="1" applyFont="1" applyBorder="1" applyAlignment="1">
      <alignment horizontal="center"/>
    </xf>
    <xf numFmtId="166" fontId="90" fillId="0" borderId="5" xfId="0" applyNumberFormat="1" applyFont="1" applyBorder="1" applyAlignment="1">
      <alignment horizontal="center"/>
    </xf>
    <xf numFmtId="3" fontId="90" fillId="0" borderId="6" xfId="0" applyNumberFormat="1" applyFont="1" applyBorder="1" applyAlignment="1">
      <alignment horizontal="center"/>
    </xf>
    <xf numFmtId="0" fontId="90" fillId="0" borderId="6" xfId="0" applyFont="1" applyBorder="1" applyAlignment="1">
      <alignment horizontal="center"/>
    </xf>
    <xf numFmtId="166" fontId="90" fillId="0" borderId="6" xfId="0" applyNumberFormat="1" applyFont="1" applyBorder="1" applyAlignment="1">
      <alignment horizontal="center"/>
    </xf>
    <xf numFmtId="0" fontId="73" fillId="0" borderId="0" xfId="0" applyFont="1" applyBorder="1"/>
    <xf numFmtId="191" fontId="0" fillId="0" borderId="5" xfId="0" applyNumberFormat="1" applyFill="1" applyBorder="1" applyAlignment="1">
      <alignment horizontal="center"/>
    </xf>
    <xf numFmtId="193" fontId="0" fillId="0" borderId="6" xfId="0" applyNumberFormat="1" applyFill="1" applyBorder="1" applyAlignment="1">
      <alignment horizontal="center"/>
    </xf>
    <xf numFmtId="192" fontId="84" fillId="0" borderId="6" xfId="0" applyNumberFormat="1" applyFont="1" applyFill="1" applyBorder="1" applyAlignment="1">
      <alignment horizontal="center"/>
    </xf>
    <xf numFmtId="0" fontId="79" fillId="0" borderId="1" xfId="0" applyFont="1" applyBorder="1" applyAlignment="1">
      <alignment horizontal="center" vertical="center" wrapText="1"/>
    </xf>
    <xf numFmtId="0" fontId="73" fillId="0" borderId="0" xfId="0" applyFont="1" applyAlignment="1">
      <alignment horizontal="center"/>
    </xf>
    <xf numFmtId="0" fontId="2" fillId="0" borderId="0" xfId="0" applyFont="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2" fontId="8" fillId="0" borderId="1" xfId="0" applyNumberFormat="1" applyFont="1" applyBorder="1" applyAlignment="1">
      <alignment horizontal="center" vertical="center" wrapText="1"/>
    </xf>
    <xf numFmtId="2" fontId="8"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91" fillId="0" borderId="0" xfId="0" applyFont="1" applyAlignment="1">
      <alignment horizontal="center" wrapText="1"/>
    </xf>
    <xf numFmtId="0" fontId="71" fillId="0" borderId="0" xfId="0" applyFont="1" applyAlignment="1">
      <alignment horizontal="center"/>
    </xf>
    <xf numFmtId="0" fontId="72" fillId="0" borderId="0" xfId="0" applyFont="1" applyAlignment="1">
      <alignment wrapText="1"/>
    </xf>
    <xf numFmtId="0" fontId="72" fillId="0" borderId="0" xfId="0" applyFont="1" applyAlignment="1"/>
    <xf numFmtId="0" fontId="73" fillId="0" borderId="0" xfId="0" applyFont="1" applyAlignment="1">
      <alignment horizontal="left"/>
    </xf>
    <xf numFmtId="0" fontId="73" fillId="0" borderId="0" xfId="0" applyFont="1" applyFill="1" applyAlignment="1">
      <alignment horizontal="right" vertical="top" wrapText="1"/>
    </xf>
    <xf numFmtId="0" fontId="73" fillId="0" borderId="0" xfId="0" applyFont="1" applyFill="1" applyAlignment="1">
      <alignment horizontal="left"/>
    </xf>
    <xf numFmtId="0" fontId="92" fillId="0" borderId="0" xfId="0" applyFont="1" applyAlignment="1">
      <alignment wrapText="1"/>
    </xf>
    <xf numFmtId="0" fontId="92" fillId="0" borderId="0" xfId="0" applyFont="1" applyAlignment="1"/>
    <xf numFmtId="0" fontId="74" fillId="0" borderId="0" xfId="0" applyFont="1" applyAlignment="1">
      <alignment horizontal="center" vertical="center" wrapText="1"/>
    </xf>
    <xf numFmtId="0" fontId="76" fillId="0" borderId="0" xfId="0" applyFont="1" applyAlignment="1">
      <alignment horizontal="left" wrapText="1"/>
    </xf>
    <xf numFmtId="0" fontId="0" fillId="0" borderId="0" xfId="0" applyAlignment="1">
      <alignment horizontal="left"/>
    </xf>
    <xf numFmtId="0" fontId="78" fillId="0" borderId="0" xfId="0" applyFont="1" applyAlignment="1">
      <alignment horizontal="center" wrapText="1"/>
    </xf>
    <xf numFmtId="0" fontId="78" fillId="0" borderId="0" xfId="0" applyFont="1" applyAlignment="1">
      <alignment horizontal="center"/>
    </xf>
    <xf numFmtId="0" fontId="78" fillId="0" borderId="0" xfId="0" applyFont="1" applyBorder="1" applyAlignment="1">
      <alignment horizontal="center"/>
    </xf>
    <xf numFmtId="0" fontId="78" fillId="0" borderId="11" xfId="0" applyFont="1" applyBorder="1" applyAlignment="1">
      <alignment horizontal="center"/>
    </xf>
    <xf numFmtId="0" fontId="79" fillId="0" borderId="1" xfId="0" applyFont="1" applyBorder="1" applyAlignment="1">
      <alignment horizontal="center" vertical="center" wrapText="1"/>
    </xf>
    <xf numFmtId="0" fontId="79" fillId="0" borderId="7" xfId="0" applyFont="1" applyBorder="1" applyAlignment="1">
      <alignment horizontal="center" vertical="center" wrapText="1"/>
    </xf>
    <xf numFmtId="0" fontId="79" fillId="0" borderId="12" xfId="0" applyFont="1" applyBorder="1" applyAlignment="1">
      <alignment horizontal="center" vertical="center" wrapText="1"/>
    </xf>
    <xf numFmtId="0" fontId="79" fillId="0" borderId="13" xfId="0" applyFont="1" applyBorder="1" applyAlignment="1">
      <alignment horizontal="center" vertical="center" wrapText="1"/>
    </xf>
    <xf numFmtId="0" fontId="79" fillId="0" borderId="14" xfId="0" applyFont="1" applyBorder="1" applyAlignment="1">
      <alignment horizontal="center" vertical="center" wrapText="1"/>
    </xf>
    <xf numFmtId="0" fontId="81" fillId="0" borderId="0" xfId="0" applyFont="1" applyFill="1" applyAlignment="1">
      <alignment horizontal="center" wrapText="1"/>
    </xf>
    <xf numFmtId="0" fontId="81" fillId="0" borderId="0" xfId="0" applyFont="1" applyFill="1" applyAlignment="1">
      <alignment horizontal="center"/>
    </xf>
    <xf numFmtId="0" fontId="82" fillId="0" borderId="0" xfId="0" applyFont="1" applyFill="1" applyBorder="1" applyAlignment="1">
      <alignment horizontal="center"/>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4" xfId="0" applyFont="1" applyFill="1" applyBorder="1" applyAlignment="1">
      <alignment horizontal="center" vertical="center" wrapText="1"/>
    </xf>
    <xf numFmtId="0" fontId="0" fillId="0" borderId="0" xfId="0" applyBorder="1" applyAlignment="1">
      <alignment horizontal="center"/>
    </xf>
    <xf numFmtId="0" fontId="1" fillId="0" borderId="0" xfId="0" applyFont="1" applyBorder="1" applyAlignment="1">
      <alignment horizontal="center"/>
    </xf>
    <xf numFmtId="0" fontId="0" fillId="0" borderId="0" xfId="0" applyAlignment="1">
      <alignment horizontal="center" vertical="top"/>
    </xf>
    <xf numFmtId="2" fontId="81" fillId="0" borderId="0" xfId="0" applyNumberFormat="1" applyFont="1" applyFill="1" applyAlignment="1">
      <alignment horizontal="center"/>
    </xf>
    <xf numFmtId="0" fontId="89" fillId="0" borderId="15" xfId="0" applyFont="1" applyFill="1" applyBorder="1" applyAlignment="1">
      <alignment horizontal="center" vertical="center"/>
    </xf>
    <xf numFmtId="0" fontId="89" fillId="0" borderId="19" xfId="0" applyFont="1" applyFill="1" applyBorder="1" applyAlignment="1">
      <alignment horizontal="center" vertical="center"/>
    </xf>
    <xf numFmtId="0" fontId="0" fillId="0" borderId="16" xfId="0" applyFill="1" applyBorder="1" applyAlignment="1">
      <alignment horizontal="center" vertical="center" wrapText="1"/>
    </xf>
    <xf numFmtId="0" fontId="82" fillId="0" borderId="17" xfId="0" applyFont="1" applyFill="1" applyBorder="1" applyAlignment="1">
      <alignment horizontal="center" vertical="center" wrapText="1"/>
    </xf>
    <xf numFmtId="0" fontId="82" fillId="0" borderId="18" xfId="0" applyFont="1" applyFill="1" applyBorder="1" applyAlignment="1">
      <alignment horizontal="center" vertical="center" wrapText="1"/>
    </xf>
  </cellXfs>
  <cellStyles count="309">
    <cellStyle name="          _x000d__x000a_mouse.drv=lmouse.drv" xfId="1"/>
    <cellStyle name="????DAMAS" xfId="2"/>
    <cellStyle name="????TICO" xfId="3"/>
    <cellStyle name="?”´?_REV3 " xfId="4"/>
    <cellStyle name="?AU?XLS!check_filesche|_x0005_" xfId="5"/>
    <cellStyle name="?AU»?XLS!check_filesche|_x0005_" xfId="6"/>
    <cellStyle name="_060217 Order Plan(March incresed)" xfId="7"/>
    <cellStyle name="_2007 y BP-170 000  02.09.2006. last" xfId="8"/>
    <cellStyle name="_9월 해외법인 월별 생산품질현황보고" xfId="9"/>
    <cellStyle name="_APPDIX(2~6)-1012" xfId="10"/>
    <cellStyle name="_AVTOZAZ실적전망(완결)" xfId="11"/>
    <cellStyle name="_COST DOWN" xfId="12"/>
    <cellStyle name="_DOHC 검토" xfId="13"/>
    <cellStyle name="_DOHC 검토 2" xfId="14"/>
    <cellStyle name="_FAC WORKSCOPE" xfId="15"/>
    <cellStyle name="_Order KD new" xfId="16"/>
    <cellStyle name="_PACKING1" xfId="17"/>
    <cellStyle name="_Plan 2007 BP-167 000   23.06.2006." xfId="18"/>
    <cellStyle name="_PROPOSAL-첨부" xfId="19"/>
    <cellStyle name="_Книга10" xfId="20"/>
    <cellStyle name="_Книга2" xfId="21"/>
    <cellStyle name="_Приложения1,2 к постановлению" xfId="22"/>
    <cellStyle name="_넥시아 MINOR CHANGE 검토" xfId="23"/>
    <cellStyle name="_법인현황요약" xfId="24"/>
    <cellStyle name="_비상경영계획(REV.2)" xfId="25"/>
    <cellStyle name="_상반기 실적전망 (완결9.7)" xfId="26"/>
    <cellStyle name="æØè [0.00]_PRODUCT DETAIL Q1" xfId="27"/>
    <cellStyle name="æØè_PRODUCT DETAIL Q1" xfId="28"/>
    <cellStyle name="EY [0.00]_PRODUCT DETAIL Q1" xfId="29"/>
    <cellStyle name="ÊÝ [0.00]_PRODUCT DETAIL Q1" xfId="30"/>
    <cellStyle name="EY [0.00]_PRODUCT DETAIL Q3 (2)" xfId="31"/>
    <cellStyle name="ÊÝ [0.00]_PRODUCT DETAIL Q3 (2)" xfId="32"/>
    <cellStyle name="EY_PRODUCT DETAIL Q1" xfId="33"/>
    <cellStyle name="ÊÝ_PRODUCT DETAIL Q1" xfId="34"/>
    <cellStyle name="EY_PRODUCT DETAIL Q3 (2)" xfId="35"/>
    <cellStyle name="ÊÝ_PRODUCT DETAIL Q3 (2)" xfId="36"/>
    <cellStyle name="W_BOOKSHIP" xfId="37"/>
    <cellStyle name="A???_x0005__x0014_" xfId="38"/>
    <cellStyle name="A?????A???" xfId="39"/>
    <cellStyle name="A?????o 4DR NB PHASE I ACT " xfId="40"/>
    <cellStyle name="A?????o 4DR NB PHASE I ACT_??o 4DR NB PHASE I ACT " xfId="41"/>
    <cellStyle name="A????a도??" xfId="42"/>
    <cellStyle name="A????C??PL " xfId="43"/>
    <cellStyle name="A????e?iAaCI?aA?" xfId="44"/>
    <cellStyle name="A???[0]_??A???" xfId="45"/>
    <cellStyle name="A???98?A??(2)_98?a도??" xfId="46"/>
    <cellStyle name="A???98?a도??" xfId="47"/>
    <cellStyle name="A???A?량?iCa_?e?iAaCI?aA?" xfId="48"/>
    <cellStyle name="A???AoAUAy캿C? " xfId="49"/>
    <cellStyle name="A???A쪨??I1컐 CoE? " xfId="50"/>
    <cellStyle name="A???C?Ao_AoAUAy캿C? " xfId="51"/>
    <cellStyle name="A???F006-1A? " xfId="52"/>
    <cellStyle name="A???F008-1A?  " xfId="53"/>
    <cellStyle name="A???INQUIRY ???A?Ao " xfId="54"/>
    <cellStyle name="A???T-100 ??o 4DR NB PHASE I " xfId="55"/>
    <cellStyle name="A???T-100 AI?YAo?? TIMING " xfId="56"/>
    <cellStyle name="A???V10 VARIATION MODEL SOP TIMING " xfId="57"/>
    <cellStyle name="A???컐?췈??n_??A???" xfId="58"/>
    <cellStyle name="A???퍈팫캻C?" xfId="59"/>
    <cellStyle name="A??¶ [0]" xfId="60"/>
    <cellStyle name="A??¶,_x0005__x0014_" xfId="61"/>
    <cellStyle name="A??¶_???«??Aa" xfId="62"/>
    <cellStyle name="Äåíåæíûé_Êíèãà3" xfId="63"/>
    <cellStyle name="AeE­ [0]" xfId="64"/>
    <cellStyle name="ÅëÈ­ [0]" xfId="65"/>
    <cellStyle name="AeE­ [0]_???«??Aa" xfId="66"/>
    <cellStyle name="ÅëÈ­ [0]_´ë¿ìÃâÇÏ¿äÃ» " xfId="67"/>
    <cellStyle name="AeE­ [0]_±aE??CLAN(AuA¦A¶°C)" xfId="68"/>
    <cellStyle name="ÅëÈ­ [0]_±âÈ¹½ÇLAN(ÀüÁ¦Á¶°Ç)" xfId="69"/>
    <cellStyle name="AeE­ [0]_±e?µ±?" xfId="70"/>
    <cellStyle name="ÅëÈ­ [0]_±è¿µ±æ" xfId="71"/>
    <cellStyle name="AeE­ [0]_»cA??c?A" xfId="72"/>
    <cellStyle name="ÅëÈ­ [0]_»çÀ¯¾ç½Ä" xfId="73"/>
    <cellStyle name="AeE­ [0]_°u?®A?AOLABEL" xfId="74"/>
    <cellStyle name="ÅëÈ­ [0]_°ü¸®Ã¥ÀÓLABEL" xfId="75"/>
    <cellStyle name="AeE­ [0]_97?aµµ CA·IA§?® CoE?" xfId="76"/>
    <cellStyle name="ÅëÈ­ [0]_97³âµµ ÇÁ·ÎÁ§Æ® ÇöÈ²" xfId="77"/>
    <cellStyle name="AeE­ [0]_A?·®?iCa" xfId="78"/>
    <cellStyle name="ÅëÈ­ [0]_Â÷·®¿îÇà" xfId="79"/>
    <cellStyle name="AeE­ [0]_AaCI?aA " xfId="80"/>
    <cellStyle name="ÅëÈ­ [0]_ÃâÇÏ¿äÃ»" xfId="81"/>
    <cellStyle name="AeE­ [0]_AO°????«??°i?c?A" xfId="82"/>
    <cellStyle name="ÅëÈ­ [0]_ÁÖ°£¾÷¹«º¸°í¾ç½Ä" xfId="83"/>
    <cellStyle name="AeE­ [0]_CLAIM1" xfId="84"/>
    <cellStyle name="ÅëÈ­ [0]_CLAIM1" xfId="85"/>
    <cellStyle name="AeE­ [0]_Co??±?A " xfId="86"/>
    <cellStyle name="ÅëÈ­ [0]_Çö¾÷±³À°" xfId="87"/>
    <cellStyle name="AeE­ [0]_CODE" xfId="88"/>
    <cellStyle name="ÅëÈ­ [0]_CODE" xfId="89"/>
    <cellStyle name="AeE­ [0]_CODE (2)" xfId="90"/>
    <cellStyle name="ÅëÈ­ [0]_CODE (2)" xfId="91"/>
    <cellStyle name="AeE­ [0]_Cu±a" xfId="92"/>
    <cellStyle name="ÅëÈ­ [0]_Çù±â" xfId="93"/>
    <cellStyle name="AeE­ [0]_CuA¶Au" xfId="94"/>
    <cellStyle name="ÅëÈ­ [0]_ÇùÁ¶Àü" xfId="95"/>
    <cellStyle name="AeE­ [0]_CuA¶Au_laroux" xfId="96"/>
    <cellStyle name="ÅëÈ­ [0]_ÇùÁ¶Àü_laroux" xfId="97"/>
    <cellStyle name="AeE­ [0]_FAX?c?A" xfId="98"/>
    <cellStyle name="ÅëÈ­ [0]_FAX¾ç½Ä" xfId="99"/>
    <cellStyle name="AeE­ [0]_FLOW" xfId="100"/>
    <cellStyle name="ÅëÈ­ [0]_FLOW" xfId="101"/>
    <cellStyle name="AeE­ [0]_GT-10E?¶??i?U" xfId="102"/>
    <cellStyle name="ÅëÈ­ [0]_GT-10È¸¶÷¸í´Ü" xfId="103"/>
    <cellStyle name="AeE­ [0]_HW &amp; SW?n±?" xfId="104"/>
    <cellStyle name="ÅëÈ­ [0]_HW &amp; SWºñ±³" xfId="105"/>
    <cellStyle name="AeE­ [0]_laroux" xfId="106"/>
    <cellStyle name="ÅëÈ­ [0]_laroux" xfId="107"/>
    <cellStyle name="AeE­ [0]_laroux_1" xfId="108"/>
    <cellStyle name="ÅëÈ­ [0]_laroux_1" xfId="109"/>
    <cellStyle name="AeE­ [0]_MTG1" xfId="110"/>
    <cellStyle name="ÅëÈ­ [0]_MTG1" xfId="111"/>
    <cellStyle name="AeE­ [0]_MTG2 (2)" xfId="112"/>
    <cellStyle name="ÅëÈ­ [0]_MTG2 (2)" xfId="113"/>
    <cellStyle name="AeE­ [0]_MTG7" xfId="114"/>
    <cellStyle name="ÅëÈ­ [0]_MTG7" xfId="115"/>
    <cellStyle name="AeE­ [0]_Sheet1" xfId="116"/>
    <cellStyle name="ÅëÈ­ [0]_Sheet1" xfId="117"/>
    <cellStyle name="AeE­ [0]_Sheet4" xfId="118"/>
    <cellStyle name="ÅëÈ­ [0]_Sheet4" xfId="119"/>
    <cellStyle name="AeE???A???" xfId="120"/>
    <cellStyle name="AeE???o 4DR NB PHASE I ACT " xfId="121"/>
    <cellStyle name="AeE???o 4DR NB PHASE I ACT_??o 4DR NB PHASE I ACT " xfId="122"/>
    <cellStyle name="AeE??a도??" xfId="123"/>
    <cellStyle name="AeE??C??PL " xfId="124"/>
    <cellStyle name="AeE??e?iAaCI?aA?" xfId="125"/>
    <cellStyle name="AeE?[0]_??A???" xfId="126"/>
    <cellStyle name="AeE?98?A??(2)_98?a도??" xfId="127"/>
    <cellStyle name="AeE?98?a도??" xfId="128"/>
    <cellStyle name="AeE?A?량?iCa_?e?iAaCI?aA?" xfId="129"/>
    <cellStyle name="AeE?AoAUAy캿C? " xfId="130"/>
    <cellStyle name="AeE?A쪨??I1컐 CoE? " xfId="131"/>
    <cellStyle name="AeE?C?Ao_AoAUAy캿C? " xfId="132"/>
    <cellStyle name="AeE?F006-1A? " xfId="133"/>
    <cellStyle name="AeE?F008-1A?  " xfId="134"/>
    <cellStyle name="AeE?INQUIRY ???A?Ao " xfId="135"/>
    <cellStyle name="AeE?T-100 ??o 4DR NB PHASE I " xfId="136"/>
    <cellStyle name="AeE?T-100 AI?YAo?? TIMING " xfId="137"/>
    <cellStyle name="AeE?V10 VARIATION MODEL SOP TIMING " xfId="138"/>
    <cellStyle name="AeE?컐?췈??n_??A???" xfId="139"/>
    <cellStyle name="AeE?퍈팫캻C?" xfId="140"/>
    <cellStyle name="AeE­_???«??Aa" xfId="141"/>
    <cellStyle name="ÅëÈ­_´ë¿ìÃâÇÏ¿äÃ» " xfId="142"/>
    <cellStyle name="AeE­_±aE??CLAN(AuA¦A¶°C)" xfId="143"/>
    <cellStyle name="ÅëÈ­_±âÈ¹½ÇLAN(ÀüÁ¦Á¶°Ç)" xfId="144"/>
    <cellStyle name="AeE­_±e?µ±?" xfId="145"/>
    <cellStyle name="ÅëÈ­_±è¿µ±æ" xfId="146"/>
    <cellStyle name="AeE­_»cA??c?A" xfId="147"/>
    <cellStyle name="ÅëÈ­_»çÀ¯¾ç½Ä" xfId="148"/>
    <cellStyle name="AeE­_°u?®A?AOLABEL" xfId="149"/>
    <cellStyle name="ÅëÈ­_°ü¸®Ã¥ÀÓLABEL" xfId="150"/>
    <cellStyle name="AeE­_97?aµµ CA·IA§?® CoE?" xfId="151"/>
    <cellStyle name="ÅëÈ­_97³âµµ ÇÁ·ÎÁ§Æ® ÇöÈ²" xfId="152"/>
    <cellStyle name="AeE­_A?·®?iCa" xfId="153"/>
    <cellStyle name="ÅëÈ­_Â÷·®¿îÇà" xfId="154"/>
    <cellStyle name="AeE­_AaCI?aA " xfId="155"/>
    <cellStyle name="ÅëÈ­_ÃâÇÏ¿äÃ»" xfId="156"/>
    <cellStyle name="AeE­_AO°????«??°i?c?A" xfId="157"/>
    <cellStyle name="ÅëÈ­_ÁÖ°£¾÷¹«º¸°í¾ç½Ä" xfId="158"/>
    <cellStyle name="AeE­_CLAIM1" xfId="159"/>
    <cellStyle name="ÅëÈ­_CLAIM1" xfId="160"/>
    <cellStyle name="AeE­_Co??±?A " xfId="161"/>
    <cellStyle name="ÅëÈ­_Çö¾÷±³À°" xfId="162"/>
    <cellStyle name="AeE­_CODE" xfId="163"/>
    <cellStyle name="ÅëÈ­_CODE" xfId="164"/>
    <cellStyle name="AeE­_CODE (2)" xfId="165"/>
    <cellStyle name="ÅëÈ­_CODE (2)" xfId="166"/>
    <cellStyle name="AeE­_Cu±a" xfId="167"/>
    <cellStyle name="ÅëÈ­_Çù±â" xfId="168"/>
    <cellStyle name="AeE­_CuA¶Au" xfId="169"/>
    <cellStyle name="ÅëÈ­_ÇùÁ¶Àü" xfId="170"/>
    <cellStyle name="AeE­_CuA¶Au_laroux" xfId="171"/>
    <cellStyle name="ÅëÈ­_ÇùÁ¶Àü_laroux" xfId="172"/>
    <cellStyle name="AeE­_FAX?c?A" xfId="173"/>
    <cellStyle name="ÅëÈ­_FAX¾ç½Ä" xfId="174"/>
    <cellStyle name="AeE­_FLOW" xfId="175"/>
    <cellStyle name="ÅëÈ­_FLOW" xfId="176"/>
    <cellStyle name="AeE­_GT-10E?¶??i?U" xfId="177"/>
    <cellStyle name="ÅëÈ­_GT-10È¸¶÷¸í´Ü" xfId="178"/>
    <cellStyle name="AeE­_HW &amp; SW?n±?" xfId="179"/>
    <cellStyle name="ÅëÈ­_HW &amp; SWºñ±³" xfId="180"/>
    <cellStyle name="AeE­_laroux" xfId="181"/>
    <cellStyle name="ÅëÈ­_laroux" xfId="182"/>
    <cellStyle name="AeE­_laroux_1" xfId="183"/>
    <cellStyle name="ÅëÈ­_laroux_1" xfId="184"/>
    <cellStyle name="AeE­_MTG1" xfId="185"/>
    <cellStyle name="ÅëÈ­_MTG1" xfId="186"/>
    <cellStyle name="AeE­_MTG2 (2)" xfId="187"/>
    <cellStyle name="ÅëÈ­_MTG2 (2)" xfId="188"/>
    <cellStyle name="AeE­_MTG7" xfId="189"/>
    <cellStyle name="ÅëÈ­_MTG7" xfId="190"/>
    <cellStyle name="AeE­_Sheet1" xfId="191"/>
    <cellStyle name="ÅëÈ­_Sheet1" xfId="192"/>
    <cellStyle name="AeE­_Sheet4" xfId="193"/>
    <cellStyle name="ÅëÈ­_Sheet4" xfId="194"/>
    <cellStyle name="AP" xfId="195"/>
    <cellStyle name="ÄÞ¸¶ [0]" xfId="196"/>
    <cellStyle name="AÞ¸¶ [0]_´e¿iAaCI¿aA≫ " xfId="197"/>
    <cellStyle name="ÄÞ¸¶_´ë¿ìÃâÇÏ¿äÃ» " xfId="198"/>
    <cellStyle name="AÞ¸¶_´e¿iAaCI¿aA≫ " xfId="199"/>
    <cellStyle name="BMU001" xfId="200"/>
    <cellStyle name="BMU002" xfId="201"/>
    <cellStyle name="BMU002B" xfId="202"/>
    <cellStyle name="BMU002P1" xfId="203"/>
    <cellStyle name="BMU003" xfId="204"/>
    <cellStyle name="BMU004" xfId="205"/>
    <cellStyle name="BMU005" xfId="206"/>
    <cellStyle name="BMU005B" xfId="207"/>
    <cellStyle name="BMU005K" xfId="208"/>
    <cellStyle name="C" xfId="209"/>
    <cellStyle name="C?AO_???AIA?" xfId="210"/>
    <cellStyle name="Ç¥ÁØ_´ë¿ìÃâÇÏ¿äÃ» " xfId="211"/>
    <cellStyle name="C￥AØ_´e¿iAaCI¿aA≫ " xfId="212"/>
    <cellStyle name="Currency1" xfId="213"/>
    <cellStyle name="Euro" xfId="214"/>
    <cellStyle name="Header1" xfId="215"/>
    <cellStyle name="Header2" xfId="216"/>
    <cellStyle name="Iau?iue_NU00702" xfId="217"/>
    <cellStyle name="Îáû÷íûé_Êíèãà3" xfId="218"/>
    <cellStyle name="iles|_x0005_h" xfId="219"/>
    <cellStyle name="les" xfId="220"/>
    <cellStyle name="№йєРАІ_±вЕё" xfId="221"/>
    <cellStyle name="Ôèíàíñîâûé [0]_Êíèãà3" xfId="222"/>
    <cellStyle name="Ôèíàíñîâûé_Êíèãà3" xfId="223"/>
    <cellStyle name="R?" xfId="224"/>
    <cellStyle name="sche|_x0005_" xfId="225"/>
    <cellStyle name="XLS'|_x0005_t" xfId="226"/>
    <cellStyle name="ДЮё¶ [0]" xfId="227"/>
    <cellStyle name="ДЮё¶_±вЕё" xfId="228"/>
    <cellStyle name="ЕлИ­ [0]" xfId="229"/>
    <cellStyle name="ЕлИ­_±вЕё" xfId="230"/>
    <cellStyle name="ЗҐБШ_±вИ№ЅЗLAN(АьБ¦Б¶°З)" xfId="231"/>
    <cellStyle name="Њ…‹?ђO‚e [0.00]_PRODUCT DETAIL Q1" xfId="232"/>
    <cellStyle name="Њ…‹?ђO‚e_PRODUCT DETAIL Q1" xfId="233"/>
    <cellStyle name="Њ…‹жђШ‚и [0.00]_PRODUCT DETAIL Q1" xfId="234"/>
    <cellStyle name="Њ…‹жђШ‚и_PRODUCT DETAIL Q1" xfId="235"/>
    <cellStyle name="Обычнщй_907ШОХ" xfId="236"/>
    <cellStyle name="Обычны?MAY" xfId="237"/>
    <cellStyle name="Обычны?new" xfId="238"/>
    <cellStyle name="Обычны?Sheet1" xfId="239"/>
    <cellStyle name="Обычны?Sheet1 (2)" xfId="240"/>
    <cellStyle name="Обычны?Sheet1 (3)" xfId="241"/>
    <cellStyle name="Обычны?Ин?DAMAS (2)" xfId="242"/>
    <cellStyle name="Обычны?Ин?TICO (2)" xfId="243"/>
    <cellStyle name="Обычный" xfId="0" builtinId="0"/>
    <cellStyle name="Обычный 2" xfId="244"/>
    <cellStyle name="Обычный 3" xfId="245"/>
    <cellStyle name="Обычный 4" xfId="246"/>
    <cellStyle name="Обычный 5" xfId="247"/>
    <cellStyle name="Обычный 6" xfId="248"/>
    <cellStyle name="Обычный 6 2" xfId="249"/>
    <cellStyle name="Обычный 6 3" xfId="250"/>
    <cellStyle name="Обычный 6 4" xfId="251"/>
    <cellStyle name="Процентный 2" xfId="252"/>
    <cellStyle name="Процентный 3" xfId="253"/>
    <cellStyle name="Стиль 1" xfId="254"/>
    <cellStyle name="Тысячи [0]_- 13 -" xfId="255"/>
    <cellStyle name="Тысячи_- 13 -" xfId="256"/>
    <cellStyle name="Финансовый 2" xfId="257"/>
    <cellStyle name="Финансовый 3" xfId="258"/>
    <cellStyle name="Финансовый 4" xfId="259"/>
    <cellStyle name="고정출력1_10월2W타부 " xfId="260"/>
    <cellStyle name="고정출력2_10월2W타부 " xfId="261"/>
    <cellStyle name="뒤에 오는 하이퍼링크_Catia plan" xfId="262"/>
    <cellStyle name="믅됞 [0.00]_PRODUCT DETAIL Q3 (2)_영역별물류비종합 " xfId="263"/>
    <cellStyle name="믅됞_PRODUCT DETAIL Q3 (2)_영역별물류비종합 " xfId="264"/>
    <cellStyle name="밍? [0]_엄넷?? " xfId="265"/>
    <cellStyle name="밍?_엄넷?? " xfId="266"/>
    <cellStyle name="백분율_95" xfId="267"/>
    <cellStyle name="뷭?_BOOKSHIP" xfId="268"/>
    <cellStyle name="뷰A? [0]_엄넷?? " xfId="269"/>
    <cellStyle name="뷰A?_엄넷?? " xfId="270"/>
    <cellStyle name="셈迷?XLS!check_filesche|_x0005_" xfId="271"/>
    <cellStyle name="쉼표 [0]_03-01-##" xfId="272"/>
    <cellStyle name="콤마 [0]_100series var. " xfId="273"/>
    <cellStyle name="콤마 [ৌ]_관리항목_업종별 " xfId="274"/>
    <cellStyle name="콤마,_x0005__x0014_" xfId="275"/>
    <cellStyle name="콤마_100series var. " xfId="276"/>
    <cellStyle name="콸張悅渾 [0]_顧 " xfId="277"/>
    <cellStyle name="콸張悅渾_顧 " xfId="278"/>
    <cellStyle name="통윗 [0]_T-100 일반지 " xfId="279"/>
    <cellStyle name="통화 [0]_95" xfId="280"/>
    <cellStyle name="통화_95" xfId="281"/>
    <cellStyle name="표준_~att2210" xfId="282"/>
    <cellStyle name="퓭닉_ㅶA??絡 " xfId="283"/>
    <cellStyle name="화폐기호_7부품개발_루마니아 " xfId="284"/>
    <cellStyle name="횾" xfId="285"/>
    <cellStyle name="咬訌裝?DMILSUMMARY" xfId="286"/>
    <cellStyle name="咬訌裝?MAY" xfId="287"/>
    <cellStyle name="咬訌裝?nexia-B3" xfId="288"/>
    <cellStyle name="咬訌裝?nexia-B3 (2)" xfId="289"/>
    <cellStyle name="咬訌裝?nexia-B3_СП Общие инвестиции на 2007-2009 гг" xfId="290"/>
    <cellStyle name="咬訌裝?인 &quot;잿預?" xfId="291"/>
    <cellStyle name="咬訌裝?了?茵?有猝 57.98)" xfId="292"/>
    <cellStyle name="咬訌裝?剽. 妬增?(禎增設.)" xfId="293"/>
    <cellStyle name="咬訌裝?咬狀瞬孼. (2)" xfId="294"/>
    <cellStyle name="咬訌裝?楫" xfId="295"/>
    <cellStyle name="咬訌裝?溢陰妖 " xfId="296"/>
    <cellStyle name="咬訌裝?燮?腦鮑 (2)" xfId="297"/>
    <cellStyle name="咬訌裝?贍鎭 " xfId="298"/>
    <cellStyle name="咬訌裝?遽增1 (2)" xfId="299"/>
    <cellStyle name="咬訌裝?遽增1 (3)" xfId="300"/>
    <cellStyle name="咬訌裝?遽增1 (5)" xfId="301"/>
    <cellStyle name="咬訌裝?遽增3" xfId="302"/>
    <cellStyle name="咬訌裝?遽增6 (2)" xfId="303"/>
    <cellStyle name="咬訌裝?靭增? 依?" xfId="304"/>
    <cellStyle name="咬訌裝?顧 " xfId="305"/>
    <cellStyle name="咬訌裝?駒읾" xfId="306"/>
    <cellStyle name="逗壯章荻渾 [0]_顧 " xfId="307"/>
    <cellStyle name="逗壯章荻渾_顧 " xfId="30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8177;&#54805;&#49688;\C\Infoman\TEMP\~($()!%5e)\&#44608;&#52380;&#49688;\WINDOWS\TEMP\&#44397;&#47928;&#50672;&#44208;\95&#50672;&#44208;\BS&#51456;&#48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an1\&#1041;&#1080;&#1079;&#1085;&#1077;&#1089;-&#1087;&#1083;&#1072;&#1085;\Documents%20and%20Settings\User\Local%20Settings\Temporary%20Internet%20Files\Content.IE5\HXSSF4JJ\Documents%20and%20Settings\iminov\Local%20Settings\Temporary%20Internet%20Files\Content.IE5\H7RRPP0E\&#48376;&#49324;&#48372;&#44256;&#51088;&#47308;\WINDOWS\TEMP\PRICE%20RAN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01\m_hour01\Excel_d\&#50629;&#47924;&#50857;\MAN_HOUR\BASE\MH_S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INDOWS\TEMP\SPL(Au&#529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WINDOWS\TEMP\SPL(Au&#176;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t01\m_hour01\man_hour\MHver0p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 (2)"/>
      <sheetName val="BS준비"/>
      <sheetName val="A-100전제"/>
      <sheetName val="BRAKE"/>
      <sheetName val="W-???"/>
      <sheetName val="2.대외공문"/>
      <sheetName val="engline"/>
      <sheetName val="#REF"/>
      <sheetName val="ML"/>
      <sheetName val="PV6 3.5L LX5 GMX170"/>
      <sheetName val="진행 DATA (2)"/>
      <sheetName val="W-현원가"/>
      <sheetName val="사양조정"/>
      <sheetName val="7_(2)"/>
      <sheetName val="2_대외공문"/>
      <sheetName val="PV6_3_5L_LX5_GMX170"/>
    </sheetNames>
    <definedNames>
      <definedName name="[Module4(B0017)].LOGIN" refersTo="#ССЫЛКА!"/>
      <definedName name="[Module4(B002)].LOGIN" refersTo="#ССЫЛКА!"/>
      <definedName name="[Module4(B0025)].LOGIN" refersTo="#ССЫЛКА!"/>
      <definedName name="[Module4(B0026)].LOGIN" refersTo="#ССЫЛКА!"/>
      <definedName name="[Module4(B0027)].LOGIN" refersTo="#ССЫЛКА!"/>
      <definedName name="[Module4(B003)].LOGIN" refersTo="#ССЫЛКА!"/>
      <definedName name="[Module4(B004)].LOGIN" refersTo="#ССЫЛКА!"/>
      <definedName name="[Module4(B005)].LOGIN" refersTo="#ССЫЛКА!"/>
      <definedName name="[Module4(B006)].LOGIN" refersTo="#ССЫЛКА!"/>
      <definedName name="[Module4(B007)].LOGIN" refersTo="#ССЫЛКА!"/>
      <definedName name="[Module4(B008)].LOGIN" refersTo="#ССЫЛКА!"/>
      <definedName name="[Module4(B009)].LOGIN" refersTo="#ССЫЛКА!"/>
      <definedName name="[Module4(B010)].LOGIN" refersTo="#ССЫЛКА!"/>
      <definedName name="[Module4(B011)].LOGIN" refersTo="#ССЫЛКА!"/>
      <definedName name="[Module4(B016)].LOGIN" refersTo="#ССЫЛКА!"/>
      <definedName name="[Module4(B021)].LOGIN" refersTo="#ССЫЛКА!"/>
      <definedName name="[Module4(B022)].LOGIN" refersTo="#ССЫЛКА!"/>
      <definedName name="[Module4(B038)].LOGIN" refersTo="#ССЫЛКА!"/>
      <definedName name="[Module4(B040)].LOGIN" refersTo="#ССЫЛКА!"/>
      <definedName name="[Module4(B044)].LOGIN" refersTo="#ССЫЛКА!"/>
      <definedName name="[Module4(B045)].LOGIN" refersTo="#ССЫЛКА!"/>
      <definedName name="[Module4(B046)].LOGIN" refersTo="#ССЫЛКА!"/>
      <definedName name="[Module4(B048)].LOGIN" refersTo="#ССЫЛКА!"/>
      <definedName name="[Module4(B050)].LOGIN" refersTo="#ССЫЛКА!"/>
      <definedName name="[Module4(B051)].LOGIN" refersTo="#ССЫЛКА!"/>
      <definedName name="[Module4(B057)].LOGIN" refersTo="#ССЫЛКА!"/>
      <definedName name="[Module4(B060)].LOGIN" refersTo="#ССЫЛКА!"/>
      <definedName name="[Module4(C001)].LOGIN" refersTo="#ССЫЛКА!"/>
      <definedName name="[Module4(C002)].LOGIN" refersTo="#ССЫЛКА!"/>
      <definedName name="[Module4(C005)].LOGIN" refersTo="#ССЫЛКА!"/>
      <definedName name="[Module4(C007)].LOGIN" refersTo="#ССЫЛКА!"/>
      <definedName name="[Module4(C013)].LOGIN" refersTo="#ССЫЛКА!"/>
      <definedName name="[Module4(C014)].LOGIN" refersTo="#ССЫЛКА!"/>
      <definedName name="[Module4(C020)].LOGIN" refersTo="#ССЫЛКА!"/>
      <definedName name="[Module4(D001)].LOGIN" refersTo="#ССЫЛКА!"/>
      <definedName name="[Module4(D002)].LOGIN" refersTo="#ССЫЛКА!"/>
      <definedName name="[Module4(D007)].LOGIN" refersTo="#ССЫЛКА!"/>
      <definedName name="[Module4(D009)].LOGIN" refersTo="#ССЫЛКА!"/>
      <definedName name="[Module4(D010)].LOGIN" refersTo="#ССЫЛКА!"/>
      <definedName name="IE" refersTo="#ССЫЛКА!"/>
      <definedName name="대우개발기초" refersTo="#ССЫЛКА!"/>
      <definedName name="대우개발변동" refersTo="#ССЫЛКА!"/>
      <definedName name="대우자동차기초" refersTo="#ССЫЛКА!"/>
      <definedName name="대우자동차변동" refersTo="#ССЫЛКА!"/>
      <definedName name="이동MACRO.매출총이익율구하기MACRO" refersTo="#ССЫЛКА!"/>
      <definedName name="초기화면가기"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사양조정"/>
      <sheetName val="SER"/>
      <sheetName val="RENTAL CAR"/>
      <sheetName val="????"/>
      <sheetName val="000000"/>
      <sheetName val="갑지"/>
      <sheetName val="CPZHL"/>
      <sheetName val="Sheet1"/>
      <sheetName val="Sheet2"/>
      <sheetName val="Sheet3"/>
      <sheetName val="PRICE RANGE"/>
      <sheetName val="Reconciliation summary"/>
      <sheetName val="9349"/>
      <sheetName val="9583"/>
      <sheetName val="9583 Rec"/>
      <sheetName val="9583dload"/>
      <sheetName val="workings"/>
      <sheetName val="#REF"/>
      <sheetName val="#"/>
      <sheetName val="W-현원가"/>
      <sheetName val="BRAKE"/>
      <sheetName val="지정공장"/>
      <sheetName val="차체"/>
      <sheetName val="EXP-COST"/>
      <sheetName val="A-100전제"/>
      <sheetName val="TOTAL LIST"/>
      <sheetName val="data"/>
      <sheetName val="LIST"/>
      <sheetName val="J150 승인진도관리 LIST"/>
      <sheetName val="Overview"/>
      <sheetName val="BOM"/>
      <sheetName val="세계수요종합OK"/>
      <sheetName val="동종사"/>
      <sheetName val="요양자 현황"/>
      <sheetName val="사고분석"/>
      <sheetName val="BND"/>
      <sheetName val="국가DATA"/>
      <sheetName val="0F Safety"/>
      <sheetName val="1주"/>
      <sheetName val="2주"/>
      <sheetName val="3주"/>
      <sheetName val="4주"/>
      <sheetName val="1월"/>
      <sheetName val="대비표"/>
      <sheetName val="RD제품개발투자비(매가)"/>
      <sheetName val="_REF"/>
      <sheetName val="표지"/>
      <sheetName val="(ROUTING)"/>
      <sheetName val="주행"/>
      <sheetName val="712"/>
      <sheetName val="TT VS CT"/>
      <sheetName val="ETA VS ETA2"/>
      <sheetName val="GMDAT Shipping Schedule - DATA"/>
      <sheetName val="Sheet1 (2)"/>
      <sheetName val="진행 DATA (2)"/>
      <sheetName val="1st"/>
      <sheetName val="Total by Model"/>
      <sheetName val="MH_??"/>
      <sheetName val="냉연"/>
      <sheetName val="시설투자"/>
      <sheetName val="효율계획(당월)"/>
      <sheetName val="T진도"/>
      <sheetName val="서울정비"/>
      <sheetName val="전체실적"/>
      <sheetName val="MH_생산"/>
      <sheetName val="7 (2)"/>
      <sheetName val="Dealer Incentive"/>
      <sheetName val="DND"/>
      <sheetName val="업체명"/>
      <sheetName val="제조부문배부"/>
      <sheetName val="Team 종합"/>
      <sheetName val="FUEL FILLER"/>
      <sheetName val="Total(AA01)"/>
      <sheetName val="Total(BC01)"/>
      <sheetName val="Total(BC02)"/>
      <sheetName val="Total"/>
      <sheetName val="국내담당(BB01)"/>
      <sheetName val="국내가격(BB01)"/>
      <sheetName val="국내AS(BB01)"/>
      <sheetName val="국내담당(BB02)"/>
      <sheetName val="국내가격(BB02)"/>
      <sheetName val="국내AS(BB02)"/>
      <sheetName val="국내담당(BB04)"/>
      <sheetName val="국내가격(BB04)"/>
      <sheetName val="국내AS(BB04)"/>
      <sheetName val="세부DATA"/>
      <sheetName val="법인세신고자료"/>
      <sheetName val="RENTAL_CAR"/>
      <sheetName val="PRICE_RANGE"/>
      <sheetName val="Reconciliation_summary"/>
      <sheetName val="9583_Rec"/>
      <sheetName val="TOTAL_LIST"/>
      <sheetName val="J150_승인진도관리_LIST"/>
      <sheetName val="요양자_현황"/>
      <sheetName val="0F_Safety"/>
    </sheetNames>
    <sheetDataSet>
      <sheetData sheetId="0" refreshError="1">
        <row r="5">
          <cell r="B5" t="str">
            <v>M-100</v>
          </cell>
          <cell r="C5" t="str">
            <v>MARBELLA</v>
          </cell>
          <cell r="D5" t="str">
            <v>ALTO</v>
          </cell>
          <cell r="E5" t="str">
            <v>CINQUECENTO</v>
          </cell>
          <cell r="F5" t="str">
            <v>TWINGO</v>
          </cell>
          <cell r="G5" t="str">
            <v>CUORE</v>
          </cell>
          <cell r="H5" t="str">
            <v>MINI</v>
          </cell>
          <cell r="I5" t="str">
            <v>ALTO</v>
          </cell>
          <cell r="J5" t="str">
            <v>CUORE</v>
          </cell>
          <cell r="K5" t="str">
            <v>MINI</v>
          </cell>
        </row>
        <row r="6">
          <cell r="B6" t="str">
            <v>0.8S</v>
          </cell>
          <cell r="C6" t="str">
            <v>0.9 SPI</v>
          </cell>
          <cell r="D6" t="str">
            <v>1.0 GL</v>
          </cell>
          <cell r="E6" t="str">
            <v>0.9 IE S</v>
          </cell>
          <cell r="F6" t="str">
            <v>1.2</v>
          </cell>
          <cell r="G6" t="str">
            <v>0.8 GL</v>
          </cell>
          <cell r="H6" t="str">
            <v>-</v>
          </cell>
          <cell r="I6" t="str">
            <v>1.0 GL</v>
          </cell>
          <cell r="J6" t="str">
            <v>0.8 GL</v>
          </cell>
          <cell r="K6" t="str">
            <v>COOPER</v>
          </cell>
        </row>
        <row r="7">
          <cell r="B7" t="str">
            <v>5</v>
          </cell>
          <cell r="C7" t="str">
            <v>3</v>
          </cell>
          <cell r="D7" t="str">
            <v>3</v>
          </cell>
          <cell r="E7" t="str">
            <v>3</v>
          </cell>
          <cell r="F7" t="str">
            <v>3</v>
          </cell>
          <cell r="G7" t="str">
            <v>3</v>
          </cell>
          <cell r="H7" t="str">
            <v>2</v>
          </cell>
          <cell r="I7" t="str">
            <v>5</v>
          </cell>
          <cell r="J7" t="str">
            <v>5</v>
          </cell>
          <cell r="K7" t="str">
            <v>2</v>
          </cell>
        </row>
        <row r="8">
          <cell r="B8">
            <v>123</v>
          </cell>
          <cell r="C8">
            <v>132659</v>
          </cell>
          <cell r="D8">
            <v>176793</v>
          </cell>
          <cell r="E8">
            <v>178021</v>
          </cell>
          <cell r="F8">
            <v>179421</v>
          </cell>
          <cell r="G8">
            <v>194474</v>
          </cell>
          <cell r="H8">
            <v>336060</v>
          </cell>
          <cell r="I8">
            <v>338173</v>
          </cell>
          <cell r="J8">
            <v>338471</v>
          </cell>
          <cell r="K8">
            <v>198639</v>
          </cell>
        </row>
        <row r="11">
          <cell r="C11">
            <v>3858.5068359375</v>
          </cell>
          <cell r="D11">
            <v>4310.81298828125</v>
          </cell>
          <cell r="E11">
            <v>4194.18408203125</v>
          </cell>
          <cell r="F11">
            <v>4197.78515625</v>
          </cell>
          <cell r="G11">
            <v>4246.65966796875</v>
          </cell>
          <cell r="H11">
            <v>4728.46337890625</v>
          </cell>
          <cell r="I11">
            <v>4479.3330078125</v>
          </cell>
          <cell r="J11">
            <v>4263.70068359375</v>
          </cell>
          <cell r="K11">
            <v>4728.46337890625</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H_SPEC"/>
      <sheetName val="#REF"/>
      <sheetName val="Sheet5"/>
      <sheetName val="Sheet6 (3)"/>
      <sheetName val="Volumes"/>
      <sheetName val="Bodystyle"/>
      <sheetName val="Vin"/>
      <sheetName val="COVER"/>
      <sheetName val="계약내역서"/>
      <sheetName val="완성차 미수금"/>
      <sheetName val="Sheet"/>
      <sheetName val="all"/>
      <sheetName val="Body"/>
      <sheetName val="장적산출"/>
      <sheetName val="목표치"/>
      <sheetName val="TOTAL"/>
      <sheetName val="0C N&amp;V_PIT GAP"/>
      <sheetName val="Sheet2"/>
      <sheetName val="C105 오더"/>
      <sheetName val="Summary"/>
      <sheetName val="VTS Workshare"/>
      <sheetName val="전략"/>
      <sheetName val="Team 종합"/>
      <sheetName val="Risk Comments"/>
      <sheetName val="PROCEDURE LIST"/>
      <sheetName val="S1.1총괄"/>
      <sheetName val="Sheet1"/>
      <sheetName val="CA"/>
      <sheetName val="????"/>
      <sheetName val="팀별 합계"/>
      <sheetName val="Lookup Table"/>
      <sheetName val="V"/>
      <sheetName val="제조부문배부"/>
      <sheetName val="생산_P"/>
      <sheetName val="HCCE01"/>
      <sheetName val="Narrative"/>
      <sheetName val="직급별인건비"/>
      <sheetName val="효율계획(당월)"/>
      <sheetName val="전체실적"/>
      <sheetName val="191 GM-Suzuki"/>
      <sheetName val="54813M2001"/>
      <sheetName val="프레스"/>
      <sheetName val="Order"/>
      <sheetName val="완성차_미수금"/>
      <sheetName val="Sheet6_(3)"/>
      <sheetName val="Risk_Comments"/>
      <sheetName val="VTS_Workshare"/>
      <sheetName val="PROCEDURE_LIST"/>
      <sheetName val="S1_1총괄"/>
      <sheetName val="C105_오더"/>
      <sheetName val="Team_종합"/>
      <sheetName val="팀별_합계"/>
      <sheetName val="Lookup_Table"/>
      <sheetName val="0C_N&amp;V_PIT_GAP"/>
      <sheetName val="191_GM-Suzuki"/>
      <sheetName val="w facelift"/>
      <sheetName val="DATE"/>
      <sheetName val="Roll Out"/>
      <sheetName val="Budget Marca"/>
      <sheetName val="Share (Vol)"/>
      <sheetName val="Output"/>
      <sheetName val="____"/>
      <sheetName val="CRITERIA1"/>
      <sheetName val="result0927"/>
      <sheetName val="대우자동차용역비"/>
      <sheetName val="inputs"/>
      <sheetName val="Summ II"/>
      <sheetName val="Input"/>
      <sheetName val="AR_by_EGM"/>
      <sheetName val="Lid_Summary"/>
      <sheetName val="계산program"/>
      <sheetName val="진행 DATA (2)"/>
      <sheetName val="Salary 03"/>
      <sheetName val="Sheet6_(3)1"/>
      <sheetName val="완성차_미수금1"/>
      <sheetName val="팀별_합계1"/>
      <sheetName val="Lookup_Table1"/>
      <sheetName val="C105_오더1"/>
      <sheetName val="0C_N&amp;V_PIT_GAP1"/>
      <sheetName val="VTS_Workshare1"/>
      <sheetName val="Risk_Comments1"/>
      <sheetName val="PROCEDURE_LIST1"/>
      <sheetName val="S1_1총괄1"/>
      <sheetName val="Team_종합1"/>
      <sheetName val="191_GM-Suzuki1"/>
      <sheetName val="Cash Flow"/>
      <sheetName val="Source"/>
      <sheetName val="w_facelift"/>
      <sheetName val="Roll_Out"/>
      <sheetName val="Budget_Marca"/>
      <sheetName val="Share_(Vol)"/>
      <sheetName val="Summ_II"/>
      <sheetName val="(ROUTING)"/>
      <sheetName val="CLM-MP"/>
      <sheetName val="Bid_Sheet"/>
    </sheetNames>
    <definedNames>
      <definedName name="Butt_press" refersTo="#ССЫЛКА!"/>
      <definedName name="clear" refersTo="#ССЫЛКА!"/>
      <definedName name="Goto_manual" refersTo="#ССЫЛКА!"/>
      <definedName name="ID" refersTo="#ССЫЛКА!"/>
      <definedName name="move"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eCO SPL"/>
      <sheetName val="Net Revenue"/>
      <sheetName val="4.Vendor price"/>
      <sheetName val="SPL(Au컄)"/>
      <sheetName val="Claim이력_수출내자"/>
      <sheetName val="검토사항"/>
      <sheetName val="AeCO_SPL"/>
      <sheetName val="Net_Revenue"/>
      <sheetName val="4_Vendor_price"/>
      <sheetName val="План пр-ва"/>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 xml:space="preserve">E/G &amp; T/M ??? </v>
          </cell>
        </row>
        <row r="13">
          <cell r="D13" t="str">
            <v>CA001-</v>
          </cell>
          <cell r="E13" t="str">
            <v>A</v>
          </cell>
          <cell r="F13" t="str">
            <v>52</v>
          </cell>
          <cell r="G13" t="str">
            <v>01000</v>
          </cell>
          <cell r="H13">
            <v>96283332</v>
          </cell>
          <cell r="I13" t="str">
            <v>ENGINE A1</v>
          </cell>
          <cell r="T13">
            <v>1</v>
          </cell>
          <cell r="W13">
            <v>60</v>
          </cell>
          <cell r="Y13" t="str">
            <v xml:space="preserve">E/G &amp; T/M ??? </v>
          </cell>
        </row>
        <row r="14">
          <cell r="D14" t="str">
            <v>CA001-</v>
          </cell>
          <cell r="E14" t="str">
            <v>A</v>
          </cell>
          <cell r="F14" t="str">
            <v>54</v>
          </cell>
          <cell r="G14" t="str">
            <v>01000</v>
          </cell>
          <cell r="H14">
            <v>96296811</v>
          </cell>
          <cell r="I14" t="str">
            <v>ENGINE A1</v>
          </cell>
          <cell r="T14">
            <v>1</v>
          </cell>
          <cell r="W14">
            <v>61</v>
          </cell>
          <cell r="Y14" t="str">
            <v xml:space="preserve">E/G &amp; T/M ??? </v>
          </cell>
        </row>
        <row r="15">
          <cell r="D15" t="str">
            <v>CA001-</v>
          </cell>
          <cell r="E15" t="str">
            <v>A</v>
          </cell>
          <cell r="F15" t="str">
            <v>61</v>
          </cell>
          <cell r="G15" t="str">
            <v>01000</v>
          </cell>
          <cell r="H15">
            <v>96283327</v>
          </cell>
          <cell r="I15" t="str">
            <v>ENGINE A1</v>
          </cell>
          <cell r="U15">
            <v>1</v>
          </cell>
          <cell r="Y15" t="str">
            <v xml:space="preserve">E/G &amp; T/M ??? </v>
          </cell>
        </row>
        <row r="16">
          <cell r="D16" t="str">
            <v>CA001-</v>
          </cell>
          <cell r="E16" t="str">
            <v>A</v>
          </cell>
          <cell r="F16" t="str">
            <v>62</v>
          </cell>
          <cell r="G16" t="str">
            <v>01000</v>
          </cell>
          <cell r="H16">
            <v>96283328</v>
          </cell>
          <cell r="I16" t="str">
            <v>ENGINE A1</v>
          </cell>
          <cell r="V16">
            <v>1</v>
          </cell>
          <cell r="X16">
            <v>60</v>
          </cell>
          <cell r="Y16" t="str">
            <v xml:space="preserve">E/G &amp; T/M ??? </v>
          </cell>
        </row>
        <row r="17">
          <cell r="D17" t="str">
            <v>CA001-</v>
          </cell>
          <cell r="E17" t="str">
            <v>A</v>
          </cell>
          <cell r="F17" t="str">
            <v>64</v>
          </cell>
          <cell r="G17" t="str">
            <v>01000</v>
          </cell>
          <cell r="H17">
            <v>96296810</v>
          </cell>
          <cell r="I17" t="str">
            <v>ENGINE A1</v>
          </cell>
          <cell r="V17">
            <v>1</v>
          </cell>
          <cell r="X17">
            <v>61</v>
          </cell>
          <cell r="Y17" t="str">
            <v xml:space="preserve">E/G &amp; T/M ???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 xml:space="preserve">E/G &amp; T/M ???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 xml:space="preserve">E/G &amp; T/M ???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 xml:space="preserve">E/G &amp; T/M ???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B51" t="str">
            <v>N</v>
          </cell>
          <cell r="C51" t="str">
            <v>X</v>
          </cell>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 xml:space="preserve">E/G &amp; T/M ???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 xml:space="preserve">E/G &amp; T/M ???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 xml:space="preserve">E/G &amp; T/M ???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 xml:space="preserve">E/G &amp; T/M ??? </v>
          </cell>
        </row>
        <row r="184">
          <cell r="D184" t="str">
            <v>CB400-</v>
          </cell>
          <cell r="E184" t="str">
            <v>A</v>
          </cell>
          <cell r="F184" t="str">
            <v>02</v>
          </cell>
          <cell r="G184" t="str">
            <v>02000</v>
          </cell>
          <cell r="H184" t="str">
            <v>96352517</v>
          </cell>
          <cell r="I184" t="str">
            <v>V-BELT-A/C</v>
          </cell>
          <cell r="T184">
            <v>1</v>
          </cell>
          <cell r="V184">
            <v>1</v>
          </cell>
          <cell r="X184" t="str">
            <v>60</v>
          </cell>
          <cell r="Y184" t="str">
            <v xml:space="preserve">E/G &amp; T/M ???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 xml:space="preserve">E/G &amp; T/M ???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 xml:space="preserve">E/G &amp; T/M ???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 xml:space="preserve">E/G &amp; T/M ???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 xml:space="preserve">E/G &amp; T/M ???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 xml:space="preserve">E/G &amp; T/M ???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 xml:space="preserve">E/G &amp; T/M ???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 xml:space="preserve">E/G &amp; T/M ???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 xml:space="preserve">E/G &amp; T/M ???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 xml:space="preserve">E/G &amp; T/M ???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 xml:space="preserve">E/G &amp; T/M ???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 xml:space="preserve">E/G &amp; T/M ???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 xml:space="preserve">E/G &amp; T/M ???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 xml:space="preserve">E/G &amp; T/M ???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 xml:space="preserve">E/G &amp; T/M ???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 xml:space="preserve">E/G &amp; T/M ???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 xml:space="preserve">E/G &amp; T/M ???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 xml:space="preserve">E/G &amp; T/M ???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 xml:space="preserve">E/G &amp; T/M ???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 xml:space="preserve">E/G &amp; T/M ???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 xml:space="preserve">E/G &amp; T/M ???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 xml:space="preserve">E/G &amp; T/M ???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 xml:space="preserve">E/G &amp; T/M ???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 xml:space="preserve">E/G &amp; T/M ???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 xml:space="preserve">E/G &amp; T/M ???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 xml:space="preserve">E/G &amp; T/M ???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 xml:space="preserve">E/G &amp; T/M ???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 xml:space="preserve">E/G &amp; T/M ???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 xml:space="preserve">E/G &amp; T/M ???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 xml:space="preserve">E/G &amp; T/M ???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J511">
            <v>0</v>
          </cell>
          <cell r="K511">
            <v>0</v>
          </cell>
          <cell r="L511">
            <v>0</v>
          </cell>
          <cell r="M511">
            <v>0</v>
          </cell>
          <cell r="N511">
            <v>0</v>
          </cell>
          <cell r="O511">
            <v>0</v>
          </cell>
          <cell r="P511">
            <v>0</v>
          </cell>
          <cell r="Q511">
            <v>0</v>
          </cell>
          <cell r="R511">
            <v>0</v>
          </cell>
          <cell r="S511">
            <v>0</v>
          </cell>
          <cell r="T511" t="str">
            <v>1</v>
          </cell>
          <cell r="U511">
            <v>0</v>
          </cell>
          <cell r="V511" t="str">
            <v>1</v>
          </cell>
          <cell r="W511">
            <v>0</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 xml:space="preserve">E/G &amp; T/M ???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 xml:space="preserve">E/G &amp; T/M ???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 xml:space="preserve">E/G &amp; T/M ???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L2288">
            <v>3</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 xml:space="preserve">E/G &amp; T/M ???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 xml:space="preserve">E/G &amp; T/M ???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 xml:space="preserve">E/G &amp; T/M ???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 xml:space="preserve">E/G &amp; T/M ???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 xml:space="preserve">E/G &amp; T/M ???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 xml:space="preserve">E/G &amp; T/M ???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eCO SPL"/>
      <sheetName val="Net Revenue"/>
      <sheetName val="제조부문배부"/>
      <sheetName val="Financial Statements"/>
      <sheetName val="전략"/>
      <sheetName val="세부"/>
      <sheetName val="법인+비법인"/>
      <sheetName val="LANOS"/>
      <sheetName val="LEGANZA"/>
      <sheetName val="NUBIRA"/>
      <sheetName val="CIELO발주"/>
      <sheetName val="Summary Value Analysis"/>
      <sheetName val="계산DATA입력"/>
      <sheetName val="계산정보"/>
      <sheetName val="Claim이력_수출내자"/>
      <sheetName val="AeCO_SPL"/>
      <sheetName val="Net_Revenue"/>
      <sheetName val="Financial_Statements"/>
      <sheetName val="Summary_Value_Analysis"/>
      <sheetName val="4.Vendor price"/>
      <sheetName val="SPL(Au°i)"/>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E/G &amp; T/M ???®</v>
          </cell>
        </row>
        <row r="13">
          <cell r="D13" t="str">
            <v>CA001-</v>
          </cell>
          <cell r="E13" t="str">
            <v>A</v>
          </cell>
          <cell r="F13" t="str">
            <v>52</v>
          </cell>
          <cell r="G13" t="str">
            <v>01000</v>
          </cell>
          <cell r="H13">
            <v>96283332</v>
          </cell>
          <cell r="I13" t="str">
            <v>ENGINE A1</v>
          </cell>
          <cell r="T13">
            <v>1</v>
          </cell>
          <cell r="W13">
            <v>60</v>
          </cell>
          <cell r="Y13" t="str">
            <v>E/G &amp; T/M ???®</v>
          </cell>
        </row>
        <row r="14">
          <cell r="D14" t="str">
            <v>CA001-</v>
          </cell>
          <cell r="E14" t="str">
            <v>A</v>
          </cell>
          <cell r="F14" t="str">
            <v>54</v>
          </cell>
          <cell r="G14" t="str">
            <v>01000</v>
          </cell>
          <cell r="H14">
            <v>96296811</v>
          </cell>
          <cell r="I14" t="str">
            <v>ENGINE A1</v>
          </cell>
          <cell r="T14">
            <v>1</v>
          </cell>
          <cell r="W14">
            <v>61</v>
          </cell>
          <cell r="Y14" t="str">
            <v>E/G &amp; T/M ???®</v>
          </cell>
        </row>
        <row r="15">
          <cell r="D15" t="str">
            <v>CA001-</v>
          </cell>
          <cell r="E15" t="str">
            <v>A</v>
          </cell>
          <cell r="F15" t="str">
            <v>61</v>
          </cell>
          <cell r="G15" t="str">
            <v>01000</v>
          </cell>
          <cell r="H15">
            <v>96283327</v>
          </cell>
          <cell r="I15" t="str">
            <v>ENGINE A1</v>
          </cell>
          <cell r="U15">
            <v>1</v>
          </cell>
          <cell r="Y15" t="str">
            <v>E/G &amp; T/M ???®</v>
          </cell>
        </row>
        <row r="16">
          <cell r="D16" t="str">
            <v>CA001-</v>
          </cell>
          <cell r="E16" t="str">
            <v>A</v>
          </cell>
          <cell r="F16" t="str">
            <v>62</v>
          </cell>
          <cell r="G16" t="str">
            <v>01000</v>
          </cell>
          <cell r="H16">
            <v>96283328</v>
          </cell>
          <cell r="I16" t="str">
            <v>ENGINE A1</v>
          </cell>
          <cell r="V16">
            <v>1</v>
          </cell>
          <cell r="X16">
            <v>60</v>
          </cell>
          <cell r="Y16" t="str">
            <v>E/G &amp; T/M ???®</v>
          </cell>
        </row>
        <row r="17">
          <cell r="D17" t="str">
            <v>CA001-</v>
          </cell>
          <cell r="E17" t="str">
            <v>A</v>
          </cell>
          <cell r="F17" t="str">
            <v>64</v>
          </cell>
          <cell r="G17" t="str">
            <v>01000</v>
          </cell>
          <cell r="H17">
            <v>96296810</v>
          </cell>
          <cell r="I17" t="str">
            <v>ENGINE A1</v>
          </cell>
          <cell r="V17">
            <v>1</v>
          </cell>
          <cell r="X17">
            <v>61</v>
          </cell>
          <cell r="Y17" t="str">
            <v>E/G &amp; T/M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E/G &amp; T/M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E/G &amp; T/M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E/G &amp; T/M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E/G &amp; T/M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E/G &amp; T/M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E/G &amp; T/M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E/G &amp; T/M ???®</v>
          </cell>
        </row>
        <row r="184">
          <cell r="D184" t="str">
            <v>CB400-</v>
          </cell>
          <cell r="E184" t="str">
            <v>A</v>
          </cell>
          <cell r="F184" t="str">
            <v>02</v>
          </cell>
          <cell r="G184" t="str">
            <v>02000</v>
          </cell>
          <cell r="H184" t="str">
            <v>96352517</v>
          </cell>
          <cell r="I184" t="str">
            <v>V-BELT-A/C</v>
          </cell>
          <cell r="T184">
            <v>1</v>
          </cell>
          <cell r="V184">
            <v>1</v>
          </cell>
          <cell r="X184" t="str">
            <v>60</v>
          </cell>
          <cell r="Y184" t="str">
            <v>E/G &amp; T/M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E/G &amp; T/M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E/G &amp; T/M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E/G &amp; T/M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E/G &amp; T/M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E/G &amp; T/M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E/G &amp; T/M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E/G &amp; T/M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E/G &amp; T/M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E/G &amp; T/M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E/G &amp; T/M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E/G &amp; T/M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E/G &amp; T/M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E/G &amp; T/M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E/G &amp; T/M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E/G &amp; T/M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E/G &amp; T/M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E/G &amp; T/M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E/G &amp; T/M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E/G &amp; T/M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E/G &amp; T/M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E/G &amp; T/M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E/G &amp; T/M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E/G &amp; T/M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E/G &amp; T/M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E/G &amp; T/M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E/G &amp; T/M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E/G &amp; T/M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E/G &amp; T/M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E/G &amp; T/M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T511" t="str">
            <v>1</v>
          </cell>
          <cell r="V511" t="str">
            <v>1</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E/G &amp; T/M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E/G &amp; T/M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E/G &amp; T/M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E/G &amp; T/M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E/G &amp; T/M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E/G &amp; T/M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E/G &amp; T/M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E/G &amp; T/M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E/G &amp; T/M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VER"/>
      <sheetName val="가공투자전제"/>
      <sheetName val="가공비교"/>
      <sheetName val="가공투자비"/>
      <sheetName val="조립전제및 투자비"/>
      <sheetName val="MHver0p8"/>
      <sheetName val="Data입력"/>
      <sheetName val="종합표"/>
      <sheetName val="MH_생산"/>
      <sheetName val="직급별인건비"/>
      <sheetName val="Gene Chart"/>
      <sheetName val="1.변경범위"/>
      <sheetName val="부품LIST"/>
      <sheetName val="장비이력목록추출"/>
      <sheetName val="안내"/>
      <sheetName val="전체개별장비지수열람"/>
      <sheetName val="일자부하시간추출"/>
      <sheetName val="스페어추출"/>
      <sheetName val="계약내역서"/>
      <sheetName val="0F Safety"/>
      <sheetName val="주소(한문)"/>
      <sheetName val="차체"/>
      <sheetName val="Proposal"/>
      <sheetName val="CFLOW"/>
      <sheetName val="목표치"/>
      <sheetName val="Sheet1"/>
      <sheetName val="군산공장추가구매"/>
      <sheetName val="626TD(COLOR)"/>
      <sheetName val="Car Input"/>
      <sheetName val="Passenger"/>
      <sheetName val="Pole"/>
      <sheetName val="Side"/>
      <sheetName val="Macro1"/>
      <sheetName val="Salary 03"/>
      <sheetName val="LL"/>
      <sheetName val="0C N&amp;V_PIT GAP"/>
      <sheetName val="년도별"/>
      <sheetName val="GM Master"/>
      <sheetName val="0E Energy"/>
      <sheetName val="견적 집계"/>
      <sheetName val="Overview GBP"/>
      <sheetName val="GENTRA"/>
      <sheetName val="LACETTI"/>
      <sheetName val="TOSCA"/>
      <sheetName val="ORIGIN"/>
      <sheetName val="TOTAL"/>
      <sheetName val="R&amp;R010312"/>
      <sheetName val="TCA"/>
      <sheetName val="PILOT품"/>
      <sheetName val="M96현황-동아"/>
      <sheetName val="#REF"/>
      <sheetName val="계산program"/>
      <sheetName val="해외생산"/>
      <sheetName val="Z41,Z42 이외total"/>
      <sheetName val="DWMC"/>
      <sheetName val="FX Codes"/>
      <sheetName val="Year"/>
      <sheetName val="Sch1-5"/>
      <sheetName val="result0927"/>
      <sheetName val="대우자동차용역비"/>
      <sheetName val="엔진조립"/>
      <sheetName val="MA"/>
      <sheetName val="평가자13"/>
      <sheetName val="??(??)"/>
      <sheetName val="??"/>
      <sheetName val="????"/>
      <sheetName val="Data"/>
      <sheetName val="장적산출"/>
      <sheetName val="PAKAGE4362"/>
      <sheetName val="Level 1-3 Change Overview"/>
      <sheetName val="LEGAN"/>
      <sheetName val="CASE ASM"/>
      <sheetName val="효율계획(당월)"/>
      <sheetName val="전체실적"/>
      <sheetName val="BID"/>
      <sheetName val="GXS00-원본"/>
      <sheetName val="Main"/>
      <sheetName val="조립전제및_투자비"/>
      <sheetName val="Gene_Chart"/>
      <sheetName val="0F_Safety"/>
      <sheetName val="1_변경범위"/>
      <sheetName val="Car_Input"/>
      <sheetName val="Salary_03"/>
      <sheetName val="견적_집계"/>
      <sheetName val="0C_N&amp;V_PIT_GAP"/>
      <sheetName val="0E_Energy"/>
      <sheetName val="Overview_GBP"/>
      <sheetName val="GM_Master"/>
      <sheetName val="Z41,Z42_이외total"/>
      <sheetName val="FX_Codes"/>
      <sheetName val="Level_1-3_Change_Overview"/>
      <sheetName val="세계수요종합OK"/>
      <sheetName val="Cost Template"/>
      <sheetName val="T진도"/>
      <sheetName val="DEVALUATION"/>
      <sheetName val="조립전제및_투자비1"/>
      <sheetName val="Gene_Chart1"/>
      <sheetName val="0F_Safety1"/>
      <sheetName val="1_변경범위1"/>
      <sheetName val="Car_Input1"/>
      <sheetName val="Salary_031"/>
      <sheetName val="0C_N&amp;V_PIT_GAP1"/>
      <sheetName val="견적_집계1"/>
      <sheetName val="GM_Master1"/>
      <sheetName val="0E_Energy1"/>
      <sheetName val="Overview_GBP1"/>
      <sheetName val="Z41,Z42_이외total1"/>
      <sheetName val="FX_Codes1"/>
      <sheetName val="Start"/>
      <sheetName val="GuV"/>
      <sheetName val="Salaries"/>
      <sheetName val="BS"/>
      <sheetName val="99정부과제종합"/>
      <sheetName val="TOP Sheet (2)"/>
      <sheetName val="초기화면"/>
      <sheetName val="입찰안"/>
      <sheetName val="Assumption"/>
      <sheetName val="조립전제및_투자비2"/>
      <sheetName val="Gene_Chart2"/>
      <sheetName val="1_변경범위2"/>
      <sheetName val="0F_Safety2"/>
      <sheetName val="Car_Input2"/>
      <sheetName val="Salary_032"/>
      <sheetName val="0C_N&amp;V_PIT_GAP2"/>
      <sheetName val="GM_Master2"/>
      <sheetName val="0E_Energy2"/>
      <sheetName val="견적_집계2"/>
      <sheetName val="Overview_GBP2"/>
      <sheetName val="Z41,Z42_이외total2"/>
      <sheetName val="FX_Codes2"/>
      <sheetName val="Level_1-3_Change_Overview1"/>
      <sheetName val="CASE_ASM"/>
      <sheetName val="Cost_Template"/>
      <sheetName val="TOP_Sheet_(2)"/>
      <sheetName val="Show Car Costs"/>
      <sheetName val="Total Machine Cost"/>
      <sheetName val="CAUDIT"/>
      <sheetName val="Расчеты"/>
      <sheetName val="Inside"/>
      <sheetName val="Данные"/>
    </sheetNames>
    <definedNames>
      <definedName name="gethering" refersTo="#ССЫЛКА!"/>
      <definedName name="goto_managemant" refersTo="#ССЫЛКА!"/>
    </defined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H25"/>
  <sheetViews>
    <sheetView topLeftCell="A19" zoomScaleNormal="100" workbookViewId="0">
      <selection activeCell="H26" sqref="H26"/>
    </sheetView>
  </sheetViews>
  <sheetFormatPr defaultRowHeight="12.75"/>
  <cols>
    <col min="1" max="1" width="4.28515625" customWidth="1"/>
    <col min="2" max="2" width="32.7109375" customWidth="1"/>
    <col min="3" max="3" width="8.28515625" customWidth="1"/>
    <col min="4" max="5" width="14" bestFit="1" customWidth="1"/>
    <col min="6" max="6" width="6.5703125" customWidth="1"/>
    <col min="7" max="7" width="14.140625" customWidth="1"/>
    <col min="8" max="8" width="8.28515625" customWidth="1"/>
  </cols>
  <sheetData>
    <row r="1" spans="1:8" ht="50.45" customHeight="1">
      <c r="A1" s="161" t="s">
        <v>0</v>
      </c>
      <c r="B1" s="161"/>
      <c r="C1" s="161"/>
      <c r="D1" s="161"/>
      <c r="E1" s="161"/>
      <c r="F1" s="161"/>
      <c r="G1" s="161"/>
      <c r="H1" s="161"/>
    </row>
    <row r="2" spans="1:8" ht="37.9" customHeight="1">
      <c r="A2" s="161" t="s">
        <v>1</v>
      </c>
      <c r="B2" s="161"/>
      <c r="C2" s="161"/>
      <c r="D2" s="161"/>
      <c r="E2" s="161"/>
      <c r="F2" s="161"/>
      <c r="G2" s="161"/>
      <c r="H2" s="161"/>
    </row>
    <row r="3" spans="1:8" ht="28.5" customHeight="1">
      <c r="A3" s="161" t="s">
        <v>2</v>
      </c>
      <c r="B3" s="161"/>
      <c r="C3" s="161"/>
      <c r="D3" s="161"/>
      <c r="E3" s="161"/>
      <c r="F3" s="161"/>
      <c r="G3" s="161"/>
      <c r="H3" s="161"/>
    </row>
    <row r="4" spans="1:8" ht="28.15" customHeight="1">
      <c r="A4" t="s">
        <v>3</v>
      </c>
      <c r="B4" s="1" t="s">
        <v>4</v>
      </c>
      <c r="C4" s="2"/>
      <c r="D4" s="2"/>
      <c r="E4" s="2"/>
      <c r="F4" s="3"/>
      <c r="G4" s="3"/>
      <c r="H4" s="3"/>
    </row>
    <row r="5" spans="1:8" ht="16.5" customHeight="1">
      <c r="A5" s="4"/>
      <c r="B5" s="5"/>
      <c r="C5" s="137" t="s">
        <v>110</v>
      </c>
      <c r="D5" s="162" t="s">
        <v>118</v>
      </c>
      <c r="E5" s="163"/>
      <c r="F5" s="164"/>
      <c r="G5" s="165">
        <v>2017</v>
      </c>
      <c r="H5" s="167" t="s">
        <v>119</v>
      </c>
    </row>
    <row r="6" spans="1:8" ht="27" customHeight="1">
      <c r="A6" s="6" t="s">
        <v>5</v>
      </c>
      <c r="B6" s="7" t="s">
        <v>28</v>
      </c>
      <c r="C6" s="138"/>
      <c r="D6" s="8" t="s">
        <v>54</v>
      </c>
      <c r="E6" s="8" t="s">
        <v>55</v>
      </c>
      <c r="F6" s="9" t="s">
        <v>6</v>
      </c>
      <c r="G6" s="166"/>
      <c r="H6" s="168"/>
    </row>
    <row r="7" spans="1:8" ht="26.25" customHeight="1">
      <c r="A7" s="10">
        <v>1</v>
      </c>
      <c r="B7" s="133" t="s">
        <v>96</v>
      </c>
      <c r="C7" s="10" t="s">
        <v>111</v>
      </c>
      <c r="D7" s="4"/>
      <c r="E7" s="4"/>
      <c r="F7" s="4"/>
      <c r="G7" s="4"/>
      <c r="H7" s="4"/>
    </row>
    <row r="8" spans="1:8" ht="15">
      <c r="A8" s="6"/>
      <c r="B8" s="134"/>
      <c r="C8" s="7" t="s">
        <v>112</v>
      </c>
      <c r="D8" s="11">
        <v>144111407</v>
      </c>
      <c r="E8" s="11">
        <v>154231347</v>
      </c>
      <c r="F8" s="12">
        <f>E8/D8*100</f>
        <v>107.02230323793869</v>
      </c>
      <c r="G8" s="11">
        <v>143790231</v>
      </c>
      <c r="H8" s="13">
        <f>E8/G8*100</f>
        <v>107.26135282444884</v>
      </c>
    </row>
    <row r="9" spans="1:8" ht="21.75" customHeight="1">
      <c r="A9" s="14">
        <v>2</v>
      </c>
      <c r="B9" s="133" t="s">
        <v>97</v>
      </c>
      <c r="C9" s="15"/>
      <c r="D9" s="16"/>
      <c r="E9" s="16"/>
      <c r="F9" s="15"/>
      <c r="G9" s="16"/>
      <c r="H9" s="15"/>
    </row>
    <row r="10" spans="1:8" ht="15">
      <c r="A10" s="6"/>
      <c r="B10" s="134"/>
      <c r="C10" s="6" t="s">
        <v>113</v>
      </c>
      <c r="D10" s="11">
        <v>83347036</v>
      </c>
      <c r="E10" s="11">
        <v>90034715</v>
      </c>
      <c r="F10" s="12">
        <f>E10/D10*100</f>
        <v>108.02389541482916</v>
      </c>
      <c r="G10" s="11">
        <v>86883060</v>
      </c>
      <c r="H10" s="13">
        <f>E10/G10*100</f>
        <v>103.62746777104765</v>
      </c>
    </row>
    <row r="11" spans="1:8" ht="21.75" customHeight="1">
      <c r="A11" s="14">
        <v>3</v>
      </c>
      <c r="B11" s="17" t="s">
        <v>98</v>
      </c>
      <c r="C11" s="8" t="s">
        <v>114</v>
      </c>
      <c r="D11" s="18"/>
      <c r="E11" s="19">
        <v>2237</v>
      </c>
      <c r="F11" s="18"/>
      <c r="G11" s="19">
        <v>2202</v>
      </c>
      <c r="H11" s="13">
        <f>E11/G11*100</f>
        <v>101.58946412352408</v>
      </c>
    </row>
    <row r="12" spans="1:8" ht="15">
      <c r="A12" s="6"/>
      <c r="B12" s="20" t="s">
        <v>99</v>
      </c>
      <c r="C12" s="6" t="s">
        <v>113</v>
      </c>
      <c r="D12" s="18"/>
      <c r="E12" s="19">
        <v>2080</v>
      </c>
      <c r="F12" s="18"/>
      <c r="G12" s="19">
        <v>2045</v>
      </c>
      <c r="H12" s="13">
        <f>E12/G12*100</f>
        <v>101.71149144254279</v>
      </c>
    </row>
    <row r="13" spans="1:8" ht="25.15" customHeight="1">
      <c r="A13" s="8">
        <v>4</v>
      </c>
      <c r="B13" s="21" t="s">
        <v>100</v>
      </c>
      <c r="C13" s="22" t="s">
        <v>115</v>
      </c>
      <c r="D13" s="18"/>
      <c r="E13" s="23">
        <f>E10/E12</f>
        <v>43285.920673076922</v>
      </c>
      <c r="F13" s="18"/>
      <c r="G13" s="23">
        <f>G10/G12</f>
        <v>42485.603911980441</v>
      </c>
      <c r="H13" s="23">
        <f>E13/G13*100</f>
        <v>101.88373634220791</v>
      </c>
    </row>
    <row r="14" spans="1:8" ht="29.25" customHeight="1">
      <c r="A14" s="14">
        <v>5</v>
      </c>
      <c r="B14" s="17" t="s">
        <v>101</v>
      </c>
      <c r="C14" s="135" t="s">
        <v>116</v>
      </c>
      <c r="D14" s="24"/>
      <c r="E14" s="24"/>
      <c r="F14" s="25"/>
      <c r="G14" s="24"/>
      <c r="H14" s="24"/>
    </row>
    <row r="15" spans="1:8" ht="19.149999999999999" customHeight="1">
      <c r="A15" s="15"/>
      <c r="B15" s="26" t="s">
        <v>102</v>
      </c>
      <c r="C15" s="136"/>
      <c r="D15" s="11">
        <v>47180</v>
      </c>
      <c r="E15" s="11">
        <v>41849</v>
      </c>
      <c r="F15" s="12">
        <f>E15/D15*100</f>
        <v>88.700720644340819</v>
      </c>
      <c r="G15" s="11">
        <v>30889</v>
      </c>
      <c r="H15" s="13">
        <f t="shared" ref="H15:H22" si="0">E15/G15*100</f>
        <v>135.48188675580303</v>
      </c>
    </row>
    <row r="16" spans="1:8" ht="20.25" customHeight="1">
      <c r="A16" s="27"/>
      <c r="B16" s="28" t="s">
        <v>103</v>
      </c>
      <c r="C16" s="29" t="s">
        <v>113</v>
      </c>
      <c r="D16" s="11">
        <v>41552</v>
      </c>
      <c r="E16" s="11">
        <v>49428</v>
      </c>
      <c r="F16" s="12">
        <f>E16/D16*100</f>
        <v>118.95456295725837</v>
      </c>
      <c r="G16" s="11">
        <v>57805</v>
      </c>
      <c r="H16" s="13">
        <f t="shared" si="0"/>
        <v>85.508174033388116</v>
      </c>
    </row>
    <row r="17" spans="1:8" ht="19.899999999999999" customHeight="1">
      <c r="A17" s="30"/>
      <c r="B17" s="26" t="s">
        <v>104</v>
      </c>
      <c r="C17" s="7" t="s">
        <v>117</v>
      </c>
      <c r="D17" s="11">
        <v>3520</v>
      </c>
      <c r="E17" s="11">
        <v>3552.7</v>
      </c>
      <c r="F17" s="12">
        <f>E17/D17*100</f>
        <v>100.92897727272727</v>
      </c>
      <c r="G17" s="11">
        <v>3715</v>
      </c>
      <c r="H17" s="13">
        <f t="shared" si="0"/>
        <v>95.631224764468371</v>
      </c>
    </row>
    <row r="18" spans="1:8" ht="26.25" customHeight="1">
      <c r="A18" s="31">
        <v>6</v>
      </c>
      <c r="B18" s="32" t="s">
        <v>105</v>
      </c>
      <c r="C18" s="22" t="s">
        <v>115</v>
      </c>
      <c r="D18" s="33">
        <v>1620000</v>
      </c>
      <c r="E18" s="33">
        <v>7594411</v>
      </c>
      <c r="F18" s="34" t="s">
        <v>7</v>
      </c>
      <c r="G18" s="33">
        <v>5434223</v>
      </c>
      <c r="H18" s="34">
        <f t="shared" si="0"/>
        <v>139.7515523378411</v>
      </c>
    </row>
    <row r="19" spans="1:8" ht="26.25" customHeight="1">
      <c r="A19" s="7">
        <v>7</v>
      </c>
      <c r="B19" s="26" t="s">
        <v>106</v>
      </c>
      <c r="C19" s="22" t="s">
        <v>115</v>
      </c>
      <c r="D19" s="35">
        <v>35922275</v>
      </c>
      <c r="E19" s="35">
        <v>47303151</v>
      </c>
      <c r="F19" s="12">
        <f>E19/D19*100</f>
        <v>131.68194664731004</v>
      </c>
      <c r="G19" s="35">
        <v>49101862.724099994</v>
      </c>
      <c r="H19" s="34">
        <f t="shared" si="0"/>
        <v>96.336774972862372</v>
      </c>
    </row>
    <row r="20" spans="1:8" ht="26.25" customHeight="1">
      <c r="A20" s="8">
        <v>8</v>
      </c>
      <c r="B20" s="36" t="s">
        <v>107</v>
      </c>
      <c r="C20" s="8" t="s">
        <v>8</v>
      </c>
      <c r="D20" s="37"/>
      <c r="E20" s="38">
        <v>44.3</v>
      </c>
      <c r="F20" s="39"/>
      <c r="G20" s="38">
        <v>64.2</v>
      </c>
      <c r="H20" s="13">
        <f t="shared" si="0"/>
        <v>69.003115264797501</v>
      </c>
    </row>
    <row r="21" spans="1:8" ht="24.75" customHeight="1">
      <c r="A21" s="7">
        <v>9</v>
      </c>
      <c r="B21" s="26" t="s">
        <v>108</v>
      </c>
      <c r="C21" s="22" t="s">
        <v>115</v>
      </c>
      <c r="D21" s="40"/>
      <c r="E21" s="41">
        <v>22131792</v>
      </c>
      <c r="F21" s="42"/>
      <c r="G21" s="43">
        <v>18849864</v>
      </c>
      <c r="H21" s="23">
        <f t="shared" si="0"/>
        <v>117.41088423767938</v>
      </c>
    </row>
    <row r="22" spans="1:8" ht="28.15" customHeight="1">
      <c r="A22" s="8">
        <v>10</v>
      </c>
      <c r="B22" s="32" t="s">
        <v>109</v>
      </c>
      <c r="C22" s="22" t="s">
        <v>115</v>
      </c>
      <c r="D22" s="44"/>
      <c r="E22" s="45">
        <v>1648.7893871449926</v>
      </c>
      <c r="F22" s="45"/>
      <c r="G22" s="46">
        <v>1426.7229791099001</v>
      </c>
      <c r="H22" s="13">
        <f t="shared" si="0"/>
        <v>115.56478806934439</v>
      </c>
    </row>
    <row r="23" spans="1:8" ht="21.75" customHeight="1">
      <c r="A23" s="47"/>
      <c r="B23" s="47"/>
      <c r="C23" s="47"/>
      <c r="D23" s="47"/>
      <c r="E23" s="47"/>
      <c r="F23" s="47"/>
      <c r="G23" s="47"/>
      <c r="H23" s="47"/>
    </row>
    <row r="24" spans="1:8" ht="27.75" customHeight="1">
      <c r="A24" s="160" t="s">
        <v>120</v>
      </c>
      <c r="B24" s="160"/>
      <c r="C24" s="160"/>
      <c r="D24" s="160"/>
      <c r="E24" s="140"/>
      <c r="F24" s="140"/>
      <c r="G24" s="140" t="s">
        <v>93</v>
      </c>
    </row>
    <row r="25" spans="1:8" ht="25.5" customHeight="1">
      <c r="A25" s="160" t="s">
        <v>121</v>
      </c>
      <c r="B25" s="160"/>
      <c r="C25" s="160"/>
      <c r="D25" s="160"/>
      <c r="E25" s="140"/>
      <c r="F25" s="140"/>
      <c r="G25" s="140" t="s">
        <v>94</v>
      </c>
    </row>
  </sheetData>
  <mergeCells count="8">
    <mergeCell ref="A24:D24"/>
    <mergeCell ref="A25:D25"/>
    <mergeCell ref="A1:H1"/>
    <mergeCell ref="A2:H2"/>
    <mergeCell ref="A3:H3"/>
    <mergeCell ref="D5:F5"/>
    <mergeCell ref="G5:G6"/>
    <mergeCell ref="H5:H6"/>
  </mergeCells>
  <pageMargins left="0.68" right="0.24" top="0.56999999999999995" bottom="0.48" header="0.5" footer="0.5"/>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dimension ref="A2:K35"/>
  <sheetViews>
    <sheetView topLeftCell="A22" zoomScaleNormal="100" workbookViewId="0">
      <selection activeCell="A32" sqref="A32"/>
    </sheetView>
  </sheetViews>
  <sheetFormatPr defaultRowHeight="12.75"/>
  <cols>
    <col min="1" max="1" width="9.85546875" bestFit="1" customWidth="1"/>
    <col min="6" max="6" width="6.7109375" customWidth="1"/>
    <col min="8" max="8" width="18.5703125" bestFit="1" customWidth="1"/>
    <col min="9" max="9" width="13.42578125" customWidth="1"/>
  </cols>
  <sheetData>
    <row r="2" spans="1:9" ht="5.25" customHeight="1"/>
    <row r="3" spans="1:9" ht="48" customHeight="1">
      <c r="A3" s="169" t="s">
        <v>192</v>
      </c>
      <c r="B3" s="170"/>
      <c r="C3" s="170"/>
      <c r="D3" s="170"/>
      <c r="E3" s="170"/>
      <c r="F3" s="170"/>
      <c r="G3" s="170"/>
      <c r="H3" s="170"/>
      <c r="I3" s="170"/>
    </row>
    <row r="4" spans="1:9" ht="13.5" customHeight="1">
      <c r="A4" s="144"/>
      <c r="B4" s="139"/>
      <c r="C4" s="139"/>
      <c r="D4" s="139"/>
      <c r="E4" s="139"/>
      <c r="F4" s="139"/>
      <c r="G4" s="139"/>
      <c r="H4" s="139"/>
      <c r="I4" s="139"/>
    </row>
    <row r="5" spans="1:9" ht="21" customHeight="1">
      <c r="A5" s="171" t="s">
        <v>193</v>
      </c>
      <c r="B5" s="172"/>
      <c r="C5" s="172"/>
      <c r="D5" s="172"/>
      <c r="E5" s="172"/>
      <c r="F5" s="172"/>
      <c r="G5" s="172"/>
      <c r="H5" s="172"/>
      <c r="I5" s="172"/>
    </row>
    <row r="6" spans="1:9" ht="19.5" customHeight="1">
      <c r="A6" s="48"/>
      <c r="B6" s="48"/>
      <c r="C6" s="48"/>
      <c r="D6" s="48"/>
      <c r="E6" s="48"/>
      <c r="F6" s="48"/>
      <c r="G6" s="48"/>
      <c r="H6" s="48"/>
      <c r="I6" s="48"/>
    </row>
    <row r="7" spans="1:9" ht="21" customHeight="1">
      <c r="A7" s="48" t="s">
        <v>194</v>
      </c>
      <c r="B7" s="48"/>
      <c r="C7" s="48"/>
      <c r="D7" s="48"/>
      <c r="E7" s="48"/>
      <c r="F7" s="48"/>
      <c r="G7" s="49"/>
      <c r="H7" s="50"/>
      <c r="I7" s="48"/>
    </row>
    <row r="8" spans="1:9" ht="21" customHeight="1">
      <c r="A8" s="48" t="s">
        <v>195</v>
      </c>
      <c r="B8" s="48"/>
      <c r="C8" s="48"/>
      <c r="D8" s="48"/>
      <c r="E8" s="48"/>
      <c r="F8" s="48"/>
      <c r="G8" s="49"/>
      <c r="H8" s="51"/>
      <c r="I8" s="48"/>
    </row>
    <row r="9" spans="1:9" ht="21" customHeight="1">
      <c r="A9" s="48" t="s">
        <v>89</v>
      </c>
      <c r="B9" s="48"/>
      <c r="C9" s="48"/>
      <c r="D9" s="48"/>
      <c r="E9" s="48"/>
      <c r="F9" s="48"/>
      <c r="G9" s="48"/>
      <c r="H9" s="50"/>
      <c r="I9" s="48"/>
    </row>
    <row r="10" spans="1:9" ht="21" customHeight="1">
      <c r="A10" s="48" t="s">
        <v>196</v>
      </c>
      <c r="B10" s="48"/>
      <c r="C10" s="48"/>
      <c r="D10" s="48"/>
      <c r="E10" s="48"/>
      <c r="F10" s="48"/>
      <c r="G10" s="49"/>
      <c r="H10" s="50"/>
      <c r="I10" s="48"/>
    </row>
    <row r="11" spans="1:9" ht="21" customHeight="1">
      <c r="A11" s="48" t="s">
        <v>197</v>
      </c>
      <c r="B11" s="48"/>
      <c r="C11" s="48"/>
      <c r="D11" s="48"/>
      <c r="E11" s="48"/>
      <c r="F11" s="48"/>
      <c r="G11" s="49"/>
      <c r="H11" s="51"/>
      <c r="I11" s="48"/>
    </row>
    <row r="12" spans="1:9" ht="18" customHeight="1">
      <c r="A12" s="50" t="s">
        <v>90</v>
      </c>
      <c r="B12" s="50"/>
      <c r="C12" s="50"/>
      <c r="D12" s="50"/>
      <c r="E12" s="50"/>
      <c r="F12" s="50"/>
      <c r="G12" s="50"/>
      <c r="H12" s="50"/>
      <c r="I12" s="48"/>
    </row>
    <row r="13" spans="1:9" ht="21" customHeight="1">
      <c r="A13" s="48" t="s">
        <v>198</v>
      </c>
      <c r="B13" s="48"/>
      <c r="C13" s="48"/>
      <c r="D13" s="48"/>
      <c r="E13" s="48"/>
      <c r="F13" s="48"/>
      <c r="G13" s="49"/>
      <c r="H13" s="50"/>
      <c r="I13" s="48"/>
    </row>
    <row r="14" spans="1:9" ht="21" customHeight="1">
      <c r="A14" s="48" t="s">
        <v>200</v>
      </c>
      <c r="B14" s="48"/>
      <c r="C14" s="48"/>
      <c r="D14" s="48"/>
      <c r="E14" s="48"/>
      <c r="F14" s="48"/>
      <c r="G14" s="49"/>
      <c r="H14" s="52"/>
      <c r="I14" s="48"/>
    </row>
    <row r="15" spans="1:9" ht="21" customHeight="1">
      <c r="A15" s="48" t="s">
        <v>201</v>
      </c>
      <c r="B15" s="48"/>
      <c r="C15" s="48"/>
      <c r="D15" s="48"/>
      <c r="E15" s="48"/>
      <c r="F15" s="48"/>
      <c r="G15" s="49"/>
      <c r="H15" s="50"/>
      <c r="I15" s="48"/>
    </row>
    <row r="16" spans="1:9" ht="21" customHeight="1">
      <c r="A16" s="48" t="s">
        <v>202</v>
      </c>
      <c r="B16" s="48"/>
      <c r="C16" s="48"/>
      <c r="D16" s="48"/>
      <c r="E16" s="48"/>
      <c r="F16" s="48"/>
      <c r="G16" s="49"/>
      <c r="H16" s="52"/>
      <c r="I16" s="48"/>
    </row>
    <row r="17" spans="1:11" ht="21" customHeight="1">
      <c r="A17" s="48" t="s">
        <v>203</v>
      </c>
      <c r="B17" s="48"/>
      <c r="C17" s="48"/>
      <c r="D17" s="48"/>
      <c r="E17" s="48"/>
      <c r="F17" s="48"/>
      <c r="G17" s="49"/>
      <c r="H17" s="53"/>
      <c r="I17" s="48"/>
    </row>
    <row r="18" spans="1:11" ht="21" customHeight="1">
      <c r="A18" s="48" t="s">
        <v>204</v>
      </c>
      <c r="B18" s="48"/>
      <c r="C18" s="48"/>
      <c r="D18" s="48"/>
      <c r="E18" s="48"/>
      <c r="F18" s="48"/>
      <c r="G18" s="49"/>
      <c r="H18" s="51"/>
      <c r="I18" s="48"/>
    </row>
    <row r="19" spans="1:11" ht="5.25" customHeight="1">
      <c r="A19" s="145"/>
      <c r="B19" s="155"/>
      <c r="C19" s="155"/>
      <c r="D19" s="155"/>
      <c r="E19" s="155"/>
      <c r="F19" s="155"/>
      <c r="G19" s="155"/>
      <c r="H19" s="155"/>
      <c r="I19" s="155"/>
      <c r="J19" s="145"/>
    </row>
    <row r="20" spans="1:11" ht="105" customHeight="1">
      <c r="A20" s="176" t="s">
        <v>205</v>
      </c>
      <c r="B20" s="177"/>
      <c r="C20" s="177"/>
      <c r="D20" s="177"/>
      <c r="E20" s="177"/>
      <c r="F20" s="177"/>
      <c r="G20" s="177"/>
      <c r="H20" s="177"/>
      <c r="I20" s="177"/>
      <c r="J20" s="177"/>
      <c r="K20" s="54"/>
    </row>
    <row r="21" spans="1:11" ht="27.75" customHeight="1">
      <c r="A21" s="55" t="s">
        <v>206</v>
      </c>
      <c r="B21" s="48"/>
      <c r="C21" s="48"/>
      <c r="D21" s="48"/>
      <c r="E21" s="48"/>
      <c r="F21" s="48"/>
      <c r="G21" s="56"/>
      <c r="H21" s="57"/>
      <c r="I21" s="58"/>
      <c r="J21" s="54"/>
      <c r="K21" s="54"/>
    </row>
    <row r="22" spans="1:11" ht="27.75" customHeight="1">
      <c r="A22" s="55" t="s">
        <v>207</v>
      </c>
      <c r="B22" s="48"/>
      <c r="C22" s="48"/>
      <c r="D22" s="48"/>
      <c r="E22" s="48"/>
      <c r="F22" s="48"/>
      <c r="G22" s="49"/>
      <c r="H22" s="59"/>
      <c r="I22" s="58"/>
      <c r="J22" s="54"/>
      <c r="K22" s="54"/>
    </row>
    <row r="23" spans="1:11" ht="25.5" customHeight="1">
      <c r="A23" s="55" t="s">
        <v>208</v>
      </c>
      <c r="B23" s="48"/>
      <c r="C23" s="48"/>
      <c r="D23" s="48"/>
      <c r="E23" s="48"/>
      <c r="F23" s="48"/>
      <c r="G23" s="49"/>
      <c r="H23" s="60"/>
      <c r="I23" s="58"/>
      <c r="J23" s="54"/>
      <c r="K23" s="54"/>
    </row>
    <row r="24" spans="1:11" ht="25.5" customHeight="1">
      <c r="A24" s="173" t="s">
        <v>209</v>
      </c>
      <c r="B24" s="173"/>
      <c r="C24" s="173"/>
      <c r="D24" s="173"/>
      <c r="E24" s="173"/>
      <c r="F24" s="173"/>
      <c r="G24" s="173"/>
      <c r="H24" s="173"/>
      <c r="I24" s="173"/>
    </row>
    <row r="25" spans="1:11" ht="39.6" customHeight="1">
      <c r="A25" s="174" t="s">
        <v>210</v>
      </c>
      <c r="B25" s="174"/>
      <c r="C25" s="174"/>
      <c r="D25" s="174"/>
      <c r="E25" s="174"/>
      <c r="F25" s="174"/>
      <c r="G25" s="174"/>
      <c r="H25" s="174"/>
      <c r="I25" s="174"/>
    </row>
    <row r="26" spans="1:11" ht="20.25" customHeight="1">
      <c r="A26" s="61" t="s">
        <v>199</v>
      </c>
      <c r="B26" s="61"/>
      <c r="C26" s="61"/>
      <c r="D26" s="61"/>
      <c r="E26" s="61"/>
      <c r="F26" s="61"/>
      <c r="G26" s="61"/>
      <c r="H26" s="61"/>
      <c r="I26" s="61"/>
    </row>
    <row r="27" spans="1:11" ht="21" customHeight="1">
      <c r="A27" s="61" t="s">
        <v>211</v>
      </c>
      <c r="B27" s="61"/>
      <c r="C27" s="61"/>
      <c r="D27" s="61"/>
      <c r="E27" s="61"/>
      <c r="F27" s="61"/>
      <c r="G27" s="61"/>
      <c r="H27" s="61"/>
      <c r="I27" s="61"/>
    </row>
    <row r="28" spans="1:11" ht="25.5" customHeight="1">
      <c r="A28" s="61" t="s">
        <v>212</v>
      </c>
      <c r="B28" s="61"/>
      <c r="C28" s="61"/>
      <c r="D28" s="61"/>
      <c r="E28" s="61"/>
      <c r="F28" s="61"/>
      <c r="G28" s="61"/>
      <c r="H28" s="61"/>
      <c r="I28" s="61"/>
    </row>
    <row r="29" spans="1:11" ht="25.5" customHeight="1">
      <c r="A29" s="61" t="s">
        <v>213</v>
      </c>
      <c r="B29" s="61"/>
      <c r="C29" s="61"/>
      <c r="D29" s="61"/>
      <c r="E29" s="61"/>
      <c r="F29" s="61"/>
      <c r="G29" s="61"/>
      <c r="H29" s="61"/>
      <c r="I29" s="61"/>
    </row>
    <row r="30" spans="1:11" ht="25.5" customHeight="1">
      <c r="A30" s="61" t="s">
        <v>91</v>
      </c>
      <c r="B30" s="58"/>
      <c r="C30" s="58"/>
      <c r="D30" s="58"/>
      <c r="E30" s="58"/>
      <c r="F30" s="58"/>
      <c r="G30" s="56"/>
      <c r="H30" s="60"/>
      <c r="I30" s="58"/>
    </row>
    <row r="31" spans="1:11" ht="25.5" customHeight="1">
      <c r="A31" s="175" t="s">
        <v>214</v>
      </c>
      <c r="B31" s="175"/>
      <c r="C31" s="175"/>
      <c r="D31" s="175"/>
      <c r="E31" s="175"/>
      <c r="F31" s="175"/>
      <c r="G31" s="175"/>
      <c r="H31" s="175"/>
      <c r="I31" s="175"/>
    </row>
    <row r="32" spans="1:11" ht="25.5" customHeight="1">
      <c r="A32" s="58" t="e">
        <f>- Growth rate - 95.6%</f>
        <v>#NAME?</v>
      </c>
      <c r="B32" s="58"/>
      <c r="C32" s="58"/>
      <c r="D32" s="58"/>
      <c r="E32" s="58"/>
      <c r="F32" s="58"/>
      <c r="G32" s="56" t="s">
        <v>9</v>
      </c>
      <c r="H32" s="52"/>
      <c r="I32" s="58"/>
    </row>
    <row r="33" spans="1:9" ht="25.5" customHeight="1">
      <c r="A33" s="160"/>
      <c r="B33" s="160"/>
      <c r="C33" s="160"/>
      <c r="D33" s="160"/>
      <c r="E33" s="160"/>
      <c r="F33" s="160"/>
      <c r="G33" s="160"/>
      <c r="H33" s="160"/>
      <c r="I33" s="160"/>
    </row>
    <row r="34" spans="1:9" ht="33.75" customHeight="1">
      <c r="A34" s="160" t="s">
        <v>92</v>
      </c>
      <c r="B34" s="160"/>
      <c r="C34" s="160"/>
      <c r="D34" s="160"/>
      <c r="E34" s="62"/>
      <c r="F34" s="62"/>
      <c r="G34" s="62"/>
      <c r="H34" s="140" t="s">
        <v>93</v>
      </c>
      <c r="I34" s="62"/>
    </row>
    <row r="35" spans="1:9" ht="24.75" customHeight="1">
      <c r="A35" s="160" t="s">
        <v>95</v>
      </c>
      <c r="B35" s="160"/>
      <c r="C35" s="160"/>
      <c r="D35" s="160"/>
      <c r="E35" s="62"/>
      <c r="F35" s="62"/>
      <c r="G35" s="62"/>
      <c r="H35" s="140" t="s">
        <v>94</v>
      </c>
      <c r="I35" s="63"/>
    </row>
  </sheetData>
  <mergeCells count="9">
    <mergeCell ref="A33:I33"/>
    <mergeCell ref="A34:D34"/>
    <mergeCell ref="A35:D35"/>
    <mergeCell ref="A3:I3"/>
    <mergeCell ref="A5:I5"/>
    <mergeCell ref="A24:I24"/>
    <mergeCell ref="A25:I25"/>
    <mergeCell ref="A31:I31"/>
    <mergeCell ref="A20:J20"/>
  </mergeCells>
  <pageMargins left="0.89" right="0.2" top="0.54" bottom="0.25" header="0.28999999999999998" footer="0.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J888"/>
  <sheetViews>
    <sheetView topLeftCell="A19" zoomScaleNormal="100" workbookViewId="0">
      <selection activeCell="A30" sqref="A30"/>
    </sheetView>
  </sheetViews>
  <sheetFormatPr defaultRowHeight="12.75"/>
  <cols>
    <col min="8" max="8" width="13.7109375" customWidth="1"/>
  </cols>
  <sheetData>
    <row r="1" spans="1:9" ht="36.6" customHeight="1">
      <c r="A1" s="178" t="s">
        <v>127</v>
      </c>
      <c r="B1" s="178"/>
      <c r="C1" s="178"/>
      <c r="D1" s="178"/>
      <c r="E1" s="178"/>
      <c r="F1" s="178"/>
      <c r="G1" s="178"/>
      <c r="H1" s="178"/>
      <c r="I1" s="178"/>
    </row>
    <row r="2" spans="1:9" ht="18" customHeight="1">
      <c r="A2" s="64"/>
      <c r="B2" s="64"/>
      <c r="C2" s="64"/>
      <c r="D2" s="64"/>
      <c r="E2" s="64"/>
      <c r="F2" s="64"/>
      <c r="G2" s="64"/>
      <c r="H2" s="64"/>
      <c r="I2" s="64"/>
    </row>
    <row r="3" spans="1:9" ht="14.25" customHeight="1">
      <c r="A3" s="65" t="s">
        <v>79</v>
      </c>
      <c r="B3" s="65"/>
      <c r="C3" s="65"/>
      <c r="D3" s="65"/>
      <c r="E3" s="65"/>
      <c r="F3" s="64"/>
      <c r="G3" s="64"/>
      <c r="H3" s="64"/>
      <c r="I3" s="64"/>
    </row>
    <row r="4" spans="1:9" ht="81" customHeight="1">
      <c r="A4" s="179" t="s">
        <v>128</v>
      </c>
      <c r="B4" s="180"/>
      <c r="C4" s="180"/>
      <c r="D4" s="180"/>
      <c r="E4" s="180"/>
      <c r="F4" s="180"/>
      <c r="G4" s="180"/>
      <c r="H4" s="180"/>
      <c r="I4" s="180"/>
    </row>
    <row r="5" spans="1:9" ht="9" hidden="1" customHeight="1">
      <c r="A5" s="64"/>
      <c r="B5" s="64"/>
      <c r="C5" s="64"/>
      <c r="D5" s="64"/>
      <c r="E5" s="64"/>
      <c r="F5" s="64"/>
      <c r="G5" s="64"/>
      <c r="H5" s="64"/>
      <c r="I5" s="64"/>
    </row>
    <row r="6" spans="1:9" ht="18" customHeight="1">
      <c r="A6" s="66" t="s">
        <v>80</v>
      </c>
      <c r="B6" s="65"/>
      <c r="C6" s="65"/>
      <c r="D6" s="65"/>
      <c r="E6" s="65"/>
      <c r="F6" s="64"/>
      <c r="G6" s="64"/>
      <c r="H6" s="64"/>
      <c r="I6" s="64"/>
    </row>
    <row r="7" spans="1:9" ht="21" customHeight="1">
      <c r="A7" s="145" t="s">
        <v>132</v>
      </c>
      <c r="B7" s="145"/>
      <c r="C7" s="146"/>
      <c r="D7" s="146"/>
      <c r="E7" s="146"/>
      <c r="F7" s="146"/>
      <c r="G7" s="146"/>
      <c r="H7" s="146"/>
      <c r="I7" s="64"/>
    </row>
    <row r="8" spans="1:9" s="54" customFormat="1" ht="18" customHeight="1">
      <c r="A8" s="147" t="s">
        <v>129</v>
      </c>
      <c r="B8" s="147"/>
      <c r="C8" s="148"/>
      <c r="D8" s="148"/>
      <c r="E8" s="148"/>
      <c r="F8" s="148"/>
      <c r="G8" s="148"/>
      <c r="H8" s="148"/>
      <c r="I8" s="67"/>
    </row>
    <row r="9" spans="1:9" ht="18" customHeight="1">
      <c r="A9" s="145" t="s">
        <v>130</v>
      </c>
      <c r="B9" s="145"/>
      <c r="C9" s="146"/>
      <c r="D9" s="146"/>
      <c r="E9" s="146"/>
      <c r="F9" s="146"/>
      <c r="G9" s="146"/>
      <c r="H9" s="146"/>
      <c r="I9" s="64"/>
    </row>
    <row r="10" spans="1:9" ht="18" customHeight="1">
      <c r="A10" s="145" t="s">
        <v>131</v>
      </c>
      <c r="B10" s="145"/>
      <c r="C10" s="146"/>
      <c r="D10" s="146"/>
      <c r="E10" s="146"/>
      <c r="F10" s="146"/>
      <c r="G10" s="146"/>
      <c r="H10" s="146"/>
      <c r="I10" s="64"/>
    </row>
    <row r="11" spans="1:9" ht="18" customHeight="1">
      <c r="A11" s="145" t="s">
        <v>133</v>
      </c>
      <c r="B11" s="145"/>
      <c r="C11" s="146"/>
      <c r="D11" s="146"/>
      <c r="E11" s="146"/>
      <c r="F11" s="146"/>
      <c r="G11" s="146"/>
      <c r="H11" s="146"/>
      <c r="I11" s="64"/>
    </row>
    <row r="12" spans="1:9" ht="18" customHeight="1">
      <c r="A12" s="145" t="s">
        <v>134</v>
      </c>
      <c r="B12" s="145"/>
      <c r="C12" s="146"/>
      <c r="D12" s="146"/>
      <c r="E12" s="146"/>
      <c r="F12" s="146"/>
      <c r="G12" s="146"/>
      <c r="H12" s="146"/>
      <c r="I12" s="64"/>
    </row>
    <row r="13" spans="1:9" ht="24" customHeight="1">
      <c r="A13" s="65" t="s">
        <v>81</v>
      </c>
      <c r="B13" s="65"/>
      <c r="C13" s="65"/>
      <c r="D13" s="65"/>
      <c r="E13" s="65"/>
      <c r="F13" s="64"/>
      <c r="G13" s="64"/>
      <c r="H13" s="64"/>
      <c r="I13" s="64"/>
    </row>
    <row r="14" spans="1:9" ht="18" customHeight="1">
      <c r="A14" t="s">
        <v>135</v>
      </c>
      <c r="B14" s="64"/>
      <c r="C14" s="64"/>
      <c r="D14" s="64"/>
      <c r="E14" s="64"/>
      <c r="F14" s="64"/>
      <c r="G14" s="64"/>
      <c r="H14" s="64"/>
      <c r="I14" s="64"/>
    </row>
    <row r="15" spans="1:9" ht="18" customHeight="1">
      <c r="A15" s="54" t="s">
        <v>137</v>
      </c>
      <c r="B15" s="67"/>
      <c r="C15" s="67"/>
      <c r="D15" s="67"/>
      <c r="E15" s="67"/>
      <c r="F15" s="67"/>
      <c r="G15" s="67"/>
      <c r="H15" s="67"/>
      <c r="I15" s="67"/>
    </row>
    <row r="16" spans="1:9" ht="18" customHeight="1">
      <c r="A16" s="54" t="s">
        <v>136</v>
      </c>
      <c r="B16" s="67"/>
      <c r="C16" s="67"/>
      <c r="D16" s="67"/>
      <c r="E16" s="67"/>
      <c r="F16" s="67"/>
      <c r="G16" s="67"/>
      <c r="H16" s="67"/>
      <c r="I16" s="67"/>
    </row>
    <row r="17" spans="1:9" ht="18" customHeight="1">
      <c r="A17" s="54" t="s">
        <v>138</v>
      </c>
      <c r="B17" s="67"/>
      <c r="C17" s="67"/>
      <c r="D17" s="67"/>
      <c r="E17" s="67"/>
      <c r="F17" s="67"/>
      <c r="G17" s="67"/>
      <c r="H17" s="67"/>
      <c r="I17" s="67"/>
    </row>
    <row r="18" spans="1:9" ht="18" customHeight="1">
      <c r="A18" s="54" t="s">
        <v>139</v>
      </c>
      <c r="B18" s="67"/>
      <c r="C18" s="67"/>
      <c r="D18" s="67"/>
      <c r="E18" s="67"/>
      <c r="F18" s="67"/>
      <c r="G18" s="67"/>
      <c r="H18" s="67"/>
      <c r="I18" s="67"/>
    </row>
    <row r="19" spans="1:9" ht="18" customHeight="1">
      <c r="A19" s="54" t="s">
        <v>140</v>
      </c>
      <c r="B19" s="67"/>
      <c r="C19" s="67"/>
      <c r="D19" s="67"/>
      <c r="E19" s="67"/>
      <c r="F19" s="67"/>
      <c r="G19" s="67"/>
      <c r="H19" s="67"/>
      <c r="I19" s="67"/>
    </row>
    <row r="20" spans="1:9" ht="18" customHeight="1">
      <c r="A20" s="54" t="s">
        <v>141</v>
      </c>
      <c r="B20" s="67"/>
      <c r="C20" s="67"/>
      <c r="D20" s="67"/>
      <c r="E20" s="67"/>
      <c r="F20" s="67"/>
      <c r="G20" s="67"/>
      <c r="H20" s="67"/>
      <c r="I20" s="67"/>
    </row>
    <row r="21" spans="1:9" ht="18" customHeight="1">
      <c r="A21" t="s">
        <v>142</v>
      </c>
      <c r="B21" s="64"/>
      <c r="C21" s="64"/>
      <c r="D21" s="64"/>
      <c r="E21" s="64"/>
      <c r="F21" s="64"/>
      <c r="G21" s="64"/>
      <c r="H21" s="64"/>
      <c r="I21" s="64"/>
    </row>
    <row r="22" spans="1:9" ht="18" customHeight="1">
      <c r="A22" t="s">
        <v>186</v>
      </c>
      <c r="B22" s="64"/>
      <c r="C22" s="64"/>
      <c r="D22" s="64"/>
      <c r="E22" s="64"/>
      <c r="F22" s="64"/>
      <c r="G22" s="64"/>
      <c r="H22" s="64"/>
      <c r="I22" s="64"/>
    </row>
    <row r="23" spans="1:9" ht="18" customHeight="1">
      <c r="A23" s="54" t="s">
        <v>143</v>
      </c>
      <c r="B23" s="67"/>
      <c r="C23" s="67"/>
      <c r="D23" s="67"/>
      <c r="E23" s="67"/>
      <c r="F23" s="67"/>
      <c r="G23" s="64"/>
      <c r="H23" s="64"/>
      <c r="I23" s="64"/>
    </row>
    <row r="24" spans="1:9" ht="18" customHeight="1">
      <c r="A24" t="s">
        <v>219</v>
      </c>
      <c r="B24" s="64"/>
      <c r="C24" s="64"/>
      <c r="D24" s="64"/>
      <c r="E24" s="64"/>
      <c r="F24" s="64"/>
      <c r="G24" s="64"/>
      <c r="H24" s="64"/>
      <c r="I24" s="64"/>
    </row>
    <row r="25" spans="1:9" ht="18" customHeight="1">
      <c r="A25" s="54" t="s">
        <v>144</v>
      </c>
      <c r="B25" s="67"/>
      <c r="C25" s="67"/>
      <c r="D25" s="67"/>
      <c r="E25" s="67"/>
      <c r="F25" s="67"/>
      <c r="G25" s="64"/>
      <c r="H25" s="64"/>
      <c r="I25" s="64"/>
    </row>
    <row r="26" spans="1:9" ht="18" customHeight="1">
      <c r="A26" t="s">
        <v>145</v>
      </c>
      <c r="B26" s="64"/>
      <c r="C26" s="64"/>
      <c r="D26" s="64"/>
      <c r="E26" s="64"/>
      <c r="F26" s="64"/>
      <c r="G26" s="64"/>
      <c r="H26" s="64"/>
      <c r="I26" s="64"/>
    </row>
    <row r="27" spans="1:9" ht="18" customHeight="1">
      <c r="A27" s="54" t="s">
        <v>146</v>
      </c>
      <c r="B27" s="67"/>
      <c r="C27" s="67"/>
      <c r="D27" s="67"/>
      <c r="E27" s="67"/>
      <c r="F27" s="67"/>
      <c r="G27" s="64"/>
      <c r="H27" s="64"/>
      <c r="I27" s="64"/>
    </row>
    <row r="28" spans="1:9" ht="18" customHeight="1">
      <c r="A28" s="54" t="s">
        <v>147</v>
      </c>
      <c r="B28" s="67"/>
      <c r="C28" s="67"/>
      <c r="D28" s="67"/>
      <c r="E28" s="67"/>
      <c r="F28" s="67"/>
      <c r="G28" s="64"/>
      <c r="H28" s="64"/>
      <c r="I28" s="64"/>
    </row>
    <row r="29" spans="1:9" ht="18" customHeight="1">
      <c r="A29" s="54" t="s">
        <v>220</v>
      </c>
      <c r="B29" s="67"/>
      <c r="C29" s="67"/>
      <c r="D29" s="67"/>
      <c r="E29" s="67"/>
      <c r="F29" s="67"/>
      <c r="G29" s="64"/>
      <c r="H29" s="64"/>
      <c r="I29" s="64"/>
    </row>
    <row r="30" spans="1:9" ht="18" customHeight="1">
      <c r="A30" s="54" t="s">
        <v>221</v>
      </c>
      <c r="B30" s="67"/>
      <c r="C30" s="67"/>
      <c r="D30" s="67"/>
      <c r="E30" s="67"/>
      <c r="F30" s="67"/>
      <c r="G30" s="64"/>
      <c r="H30" s="64"/>
      <c r="I30" s="64"/>
    </row>
    <row r="31" spans="1:9" ht="12.75" customHeight="1">
      <c r="A31" s="54"/>
      <c r="B31" s="67"/>
      <c r="C31" s="67"/>
      <c r="D31" s="67"/>
      <c r="E31" s="67"/>
      <c r="F31" s="67"/>
      <c r="G31" s="64"/>
      <c r="H31" s="64"/>
      <c r="I31" s="64"/>
    </row>
    <row r="32" spans="1:9" ht="0.75" hidden="1" customHeight="1">
      <c r="A32" s="64"/>
      <c r="B32" s="64"/>
      <c r="C32" s="64"/>
      <c r="D32" s="64"/>
      <c r="E32" s="64"/>
      <c r="F32" s="64"/>
      <c r="G32" s="64"/>
      <c r="H32" s="64"/>
      <c r="I32" s="64"/>
    </row>
    <row r="33" spans="1:10" ht="18" customHeight="1">
      <c r="A33" s="68" t="s">
        <v>82</v>
      </c>
      <c r="B33" s="65"/>
      <c r="C33" s="65"/>
      <c r="D33" s="65"/>
      <c r="E33" s="65"/>
      <c r="F33" s="64"/>
      <c r="G33" s="64"/>
      <c r="H33" s="64"/>
      <c r="I33" s="64"/>
    </row>
    <row r="34" spans="1:10" ht="18" customHeight="1">
      <c r="A34" s="54" t="s">
        <v>148</v>
      </c>
      <c r="B34" s="67"/>
      <c r="C34" s="67"/>
      <c r="D34" s="67"/>
      <c r="E34" s="67"/>
      <c r="F34" s="67"/>
      <c r="G34" s="67"/>
      <c r="H34" s="67"/>
      <c r="I34" s="67"/>
    </row>
    <row r="35" spans="1:10" ht="18" customHeight="1">
      <c r="A35" s="54" t="s">
        <v>149</v>
      </c>
      <c r="B35" s="67"/>
      <c r="C35" s="67"/>
      <c r="D35" s="67"/>
      <c r="E35" s="67"/>
      <c r="F35" s="67"/>
      <c r="G35" s="67"/>
      <c r="H35" s="67"/>
      <c r="I35" s="67"/>
    </row>
    <row r="36" spans="1:10" ht="18" customHeight="1">
      <c r="A36" s="54" t="s">
        <v>150</v>
      </c>
      <c r="B36" s="67"/>
      <c r="C36" s="67"/>
      <c r="D36" s="67"/>
      <c r="E36" s="67"/>
      <c r="F36" s="67"/>
      <c r="G36" s="67"/>
      <c r="H36" s="67"/>
      <c r="I36" s="67"/>
      <c r="J36" s="54"/>
    </row>
    <row r="37" spans="1:10" ht="18" customHeight="1">
      <c r="A37" s="54" t="s">
        <v>151</v>
      </c>
      <c r="B37" s="67"/>
      <c r="C37" s="67"/>
      <c r="D37" s="67"/>
      <c r="E37" s="67"/>
      <c r="F37" s="67"/>
      <c r="G37" s="67"/>
      <c r="H37" s="67"/>
      <c r="I37" s="67"/>
    </row>
    <row r="38" spans="1:10" ht="18" customHeight="1">
      <c r="A38" s="54" t="s">
        <v>152</v>
      </c>
      <c r="B38" s="67"/>
      <c r="C38" s="67"/>
      <c r="D38" s="67"/>
      <c r="E38" s="67"/>
      <c r="F38" s="67"/>
      <c r="G38" s="67"/>
      <c r="H38" s="67"/>
      <c r="I38" s="67"/>
    </row>
    <row r="39" spans="1:10" ht="18" customHeight="1">
      <c r="A39" t="s">
        <v>153</v>
      </c>
      <c r="B39" s="64"/>
      <c r="C39" s="64"/>
      <c r="D39" s="64"/>
      <c r="E39" s="64"/>
      <c r="F39" s="64"/>
      <c r="G39" s="64"/>
      <c r="H39" s="64"/>
      <c r="I39" s="64"/>
    </row>
    <row r="40" spans="1:10" ht="18" customHeight="1">
      <c r="A40" t="s">
        <v>154</v>
      </c>
      <c r="B40" s="64"/>
      <c r="C40" s="64"/>
      <c r="D40" s="64"/>
      <c r="E40" s="64"/>
      <c r="F40" s="64"/>
      <c r="G40" s="64"/>
      <c r="H40" s="64"/>
      <c r="I40" s="64"/>
    </row>
    <row r="41" spans="1:10" ht="18" customHeight="1">
      <c r="A41" t="s">
        <v>155</v>
      </c>
      <c r="B41" s="64"/>
      <c r="C41" s="64"/>
      <c r="D41" s="64"/>
      <c r="E41" s="64"/>
      <c r="F41" s="64"/>
      <c r="G41" s="64"/>
      <c r="H41" s="64"/>
      <c r="I41" s="64"/>
    </row>
    <row r="42" spans="1:10" ht="18" customHeight="1">
      <c r="A42" s="54" t="s">
        <v>156</v>
      </c>
      <c r="B42" s="64"/>
      <c r="C42" s="64"/>
      <c r="D42" s="64"/>
      <c r="E42" s="64"/>
      <c r="F42" s="64"/>
      <c r="G42" s="64"/>
      <c r="H42" s="64"/>
      <c r="I42" s="64"/>
    </row>
    <row r="43" spans="1:10" ht="18" customHeight="1">
      <c r="A43" s="69"/>
      <c r="B43" s="64"/>
      <c r="C43" s="64"/>
      <c r="D43" s="64"/>
      <c r="E43" s="64"/>
      <c r="F43" s="64"/>
      <c r="G43" s="64"/>
      <c r="H43" s="64"/>
      <c r="I43" s="64"/>
    </row>
    <row r="44" spans="1:10" ht="18" customHeight="1">
      <c r="A44" s="54" t="s">
        <v>157</v>
      </c>
      <c r="B44" s="64"/>
      <c r="C44" s="64"/>
      <c r="D44" s="64"/>
      <c r="E44" s="64"/>
      <c r="F44" s="64"/>
      <c r="G44" s="64"/>
      <c r="H44" s="64"/>
      <c r="I44" s="64"/>
    </row>
    <row r="45" spans="1:10" ht="18" customHeight="1">
      <c r="A45" t="s">
        <v>160</v>
      </c>
      <c r="B45" s="64"/>
      <c r="C45" s="64"/>
      <c r="D45" s="64"/>
      <c r="E45" s="64"/>
      <c r="F45" s="64"/>
      <c r="G45" s="64"/>
      <c r="H45" s="64"/>
      <c r="I45" s="64"/>
    </row>
    <row r="46" spans="1:10" ht="18" customHeight="1">
      <c r="A46" t="s">
        <v>158</v>
      </c>
      <c r="B46" s="64"/>
      <c r="C46" s="64"/>
      <c r="D46" s="64"/>
      <c r="E46" s="64"/>
      <c r="F46" s="64"/>
      <c r="G46" s="64"/>
      <c r="H46" s="64"/>
      <c r="I46" s="64"/>
    </row>
    <row r="47" spans="1:10" ht="18" customHeight="1">
      <c r="A47" t="s">
        <v>159</v>
      </c>
      <c r="B47" s="64"/>
      <c r="C47" s="64"/>
      <c r="D47" s="64"/>
      <c r="E47" s="64"/>
      <c r="F47" s="64"/>
      <c r="G47" s="64"/>
      <c r="H47" s="64"/>
      <c r="I47" s="64"/>
    </row>
    <row r="48" spans="1:10" ht="18" customHeight="1">
      <c r="A48" t="s">
        <v>161</v>
      </c>
      <c r="B48" s="64"/>
      <c r="C48" s="64"/>
      <c r="D48" s="64"/>
      <c r="E48" s="64"/>
      <c r="F48" s="64"/>
      <c r="G48" s="64"/>
      <c r="H48" s="64"/>
      <c r="I48" s="64"/>
    </row>
    <row r="49" spans="1:9" ht="18" customHeight="1">
      <c r="A49" t="s">
        <v>162</v>
      </c>
      <c r="B49" s="64"/>
      <c r="C49" s="64"/>
      <c r="D49" s="64"/>
      <c r="E49" s="64"/>
      <c r="F49" s="64"/>
      <c r="G49" s="64"/>
      <c r="H49" s="64"/>
      <c r="I49" s="64"/>
    </row>
    <row r="50" spans="1:9" ht="18" customHeight="1">
      <c r="A50" t="s">
        <v>163</v>
      </c>
      <c r="B50" s="64"/>
      <c r="C50" s="64"/>
      <c r="D50" s="64"/>
      <c r="E50" s="64"/>
      <c r="F50" s="64"/>
      <c r="G50" s="64"/>
      <c r="H50" s="64"/>
      <c r="I50" s="64"/>
    </row>
    <row r="51" spans="1:9" ht="18" customHeight="1">
      <c r="A51" t="s">
        <v>164</v>
      </c>
      <c r="B51" s="64"/>
      <c r="C51" s="64"/>
      <c r="D51" s="64"/>
      <c r="E51" s="64"/>
      <c r="F51" s="64"/>
      <c r="G51" s="64"/>
      <c r="H51" s="64"/>
      <c r="I51" s="64"/>
    </row>
    <row r="52" spans="1:9" ht="18" customHeight="1">
      <c r="A52" s="64"/>
      <c r="B52" s="64"/>
      <c r="C52" s="64"/>
      <c r="D52" s="64"/>
      <c r="E52" s="64"/>
      <c r="F52" s="64"/>
      <c r="G52" s="64"/>
      <c r="H52" s="64"/>
      <c r="I52" s="64"/>
    </row>
    <row r="53" spans="1:9" ht="18" customHeight="1">
      <c r="A53" s="65" t="s">
        <v>83</v>
      </c>
      <c r="B53" s="65"/>
      <c r="C53" s="65"/>
      <c r="D53" s="65"/>
      <c r="E53" s="65"/>
      <c r="F53" s="64"/>
      <c r="G53" s="64"/>
      <c r="H53" s="64"/>
      <c r="I53" s="64"/>
    </row>
    <row r="54" spans="1:9" ht="18" customHeight="1">
      <c r="A54" t="s">
        <v>165</v>
      </c>
      <c r="B54" s="64"/>
      <c r="C54" s="64"/>
      <c r="D54" s="64"/>
      <c r="E54" s="64"/>
      <c r="F54" s="64"/>
      <c r="G54" s="64"/>
      <c r="H54" s="64"/>
      <c r="I54" s="64"/>
    </row>
    <row r="55" spans="1:9" ht="18" customHeight="1">
      <c r="A55" t="s">
        <v>166</v>
      </c>
      <c r="B55" s="64"/>
      <c r="C55" s="64"/>
      <c r="D55" s="64"/>
      <c r="E55" s="64"/>
      <c r="F55" s="64"/>
      <c r="G55" s="64"/>
      <c r="H55" s="64"/>
      <c r="I55" s="64"/>
    </row>
    <row r="56" spans="1:9" ht="18" customHeight="1">
      <c r="A56" t="s">
        <v>167</v>
      </c>
      <c r="B56" s="64"/>
      <c r="C56" s="64"/>
      <c r="D56" s="64"/>
      <c r="E56" s="64"/>
      <c r="F56" s="64"/>
      <c r="G56" s="64"/>
      <c r="H56" s="64"/>
      <c r="I56" s="64"/>
    </row>
    <row r="57" spans="1:9" ht="18" customHeight="1">
      <c r="A57" t="s">
        <v>168</v>
      </c>
      <c r="B57" s="64"/>
      <c r="C57" s="64"/>
      <c r="D57" s="64"/>
      <c r="E57" s="64"/>
      <c r="F57" s="64"/>
      <c r="G57" s="64"/>
      <c r="H57" s="64"/>
      <c r="I57" s="64"/>
    </row>
    <row r="58" spans="1:9" ht="18" customHeight="1">
      <c r="A58" t="s">
        <v>169</v>
      </c>
      <c r="B58" s="64"/>
      <c r="C58" s="64"/>
      <c r="D58" s="64"/>
      <c r="E58" s="64"/>
      <c r="F58" s="64"/>
      <c r="G58" s="64"/>
      <c r="H58" s="64"/>
      <c r="I58" s="64"/>
    </row>
    <row r="59" spans="1:9" ht="18" customHeight="1">
      <c r="A59" t="s">
        <v>170</v>
      </c>
      <c r="B59" s="64"/>
      <c r="C59" s="64"/>
      <c r="D59" s="64"/>
      <c r="E59" s="64"/>
      <c r="F59" s="64"/>
      <c r="G59" s="64"/>
      <c r="H59" s="64"/>
      <c r="I59" s="64"/>
    </row>
    <row r="60" spans="1:9" ht="18" customHeight="1">
      <c r="A60" t="s">
        <v>171</v>
      </c>
      <c r="B60" s="64"/>
      <c r="C60" s="64"/>
      <c r="D60" s="64"/>
      <c r="E60" s="64"/>
      <c r="F60" s="64"/>
      <c r="G60" s="64"/>
      <c r="H60" s="64"/>
      <c r="I60" s="64"/>
    </row>
    <row r="61" spans="1:9" ht="18" customHeight="1">
      <c r="A61" t="s">
        <v>172</v>
      </c>
      <c r="B61" s="64"/>
      <c r="C61" s="64"/>
      <c r="D61" s="64"/>
      <c r="E61" s="64"/>
      <c r="F61" s="64"/>
      <c r="G61" s="64"/>
      <c r="H61" s="64"/>
      <c r="I61" s="64"/>
    </row>
    <row r="62" spans="1:9" ht="18" customHeight="1">
      <c r="A62" t="s">
        <v>173</v>
      </c>
      <c r="B62" s="64"/>
      <c r="C62" s="64"/>
      <c r="D62" s="64"/>
      <c r="E62" s="64"/>
      <c r="F62" s="64"/>
      <c r="G62" s="64"/>
      <c r="H62" s="64"/>
      <c r="I62" s="64"/>
    </row>
    <row r="63" spans="1:9" ht="18" customHeight="1">
      <c r="A63" t="s">
        <v>174</v>
      </c>
      <c r="B63" s="64"/>
      <c r="C63" s="64"/>
      <c r="D63" s="64"/>
      <c r="E63" s="64"/>
      <c r="F63" s="64"/>
      <c r="G63" s="64"/>
      <c r="H63" s="64"/>
      <c r="I63" s="64"/>
    </row>
    <row r="64" spans="1:9" ht="18" customHeight="1">
      <c r="A64" t="s">
        <v>175</v>
      </c>
      <c r="B64" s="64"/>
      <c r="C64" s="64"/>
      <c r="D64" s="64"/>
      <c r="E64" s="64"/>
      <c r="F64" s="64"/>
      <c r="G64" s="64"/>
      <c r="H64" s="64"/>
      <c r="I64" s="64"/>
    </row>
    <row r="65" spans="1:9" ht="18" customHeight="1">
      <c r="A65" t="s">
        <v>176</v>
      </c>
      <c r="B65" s="64"/>
      <c r="C65" s="64"/>
      <c r="D65" s="64"/>
      <c r="E65" s="64"/>
      <c r="F65" s="64"/>
      <c r="G65" s="64"/>
      <c r="H65" s="64"/>
      <c r="I65" s="64"/>
    </row>
    <row r="66" spans="1:9" ht="18" customHeight="1">
      <c r="A66" t="s">
        <v>177</v>
      </c>
      <c r="B66" s="64"/>
      <c r="C66" s="64"/>
      <c r="D66" s="64"/>
      <c r="E66" s="64"/>
      <c r="F66" s="64"/>
      <c r="G66" s="64"/>
      <c r="H66" s="64"/>
      <c r="I66" s="64"/>
    </row>
    <row r="67" spans="1:9" ht="18" customHeight="1">
      <c r="A67" s="64"/>
      <c r="B67" s="64"/>
      <c r="C67" s="64"/>
      <c r="D67" s="64"/>
      <c r="E67" s="64"/>
      <c r="F67" s="64"/>
      <c r="G67" s="64"/>
      <c r="H67" s="64"/>
      <c r="I67" s="64"/>
    </row>
    <row r="68" spans="1:9" ht="18" customHeight="1">
      <c r="A68" t="s">
        <v>84</v>
      </c>
      <c r="B68" s="64"/>
      <c r="C68" s="64"/>
      <c r="D68" s="64"/>
      <c r="E68" s="64"/>
      <c r="F68" s="64"/>
      <c r="G68" s="64"/>
      <c r="H68" s="64"/>
      <c r="I68" s="64"/>
    </row>
    <row r="69" spans="1:9" ht="18" customHeight="1">
      <c r="A69" t="s">
        <v>85</v>
      </c>
      <c r="B69" s="64"/>
      <c r="C69" s="64"/>
      <c r="D69" s="64"/>
      <c r="E69" s="64"/>
      <c r="F69" s="64"/>
      <c r="G69" s="64"/>
      <c r="H69" s="64"/>
      <c r="I69" s="64"/>
    </row>
    <row r="70" spans="1:9" ht="18" customHeight="1">
      <c r="A70" t="s">
        <v>86</v>
      </c>
      <c r="B70" s="64"/>
      <c r="C70" s="64"/>
      <c r="D70" s="64"/>
      <c r="E70" s="64"/>
      <c r="F70" s="64"/>
      <c r="G70" s="64"/>
      <c r="H70" s="64"/>
      <c r="I70" s="64"/>
    </row>
    <row r="71" spans="1:9" ht="18" customHeight="1">
      <c r="A71" t="s">
        <v>87</v>
      </c>
      <c r="B71" s="64"/>
      <c r="C71" s="64"/>
      <c r="D71" s="64"/>
      <c r="E71" s="64"/>
      <c r="F71" s="64"/>
      <c r="G71" s="64"/>
      <c r="H71" s="64"/>
      <c r="I71" s="64"/>
    </row>
    <row r="72" spans="1:9" ht="18" customHeight="1">
      <c r="A72" t="s">
        <v>88</v>
      </c>
      <c r="B72" s="64"/>
      <c r="C72" s="64"/>
      <c r="D72" s="64"/>
      <c r="E72" s="64"/>
      <c r="F72" s="64"/>
      <c r="G72" s="64"/>
      <c r="H72" s="64"/>
      <c r="I72" s="64"/>
    </row>
    <row r="73" spans="1:9" ht="18" customHeight="1">
      <c r="A73" t="s">
        <v>178</v>
      </c>
      <c r="B73" s="64"/>
      <c r="C73" s="64"/>
      <c r="D73" s="64"/>
      <c r="E73" s="64"/>
      <c r="F73" s="64"/>
      <c r="G73" s="64"/>
      <c r="H73" s="64"/>
      <c r="I73" s="64"/>
    </row>
    <row r="74" spans="1:9" ht="18" customHeight="1">
      <c r="A74" s="54" t="s">
        <v>181</v>
      </c>
      <c r="B74" s="64"/>
      <c r="C74" s="64"/>
      <c r="D74" s="64"/>
      <c r="E74" s="64"/>
      <c r="F74" s="64"/>
      <c r="G74" s="64"/>
      <c r="H74" s="64"/>
      <c r="I74" s="64"/>
    </row>
    <row r="75" spans="1:9" ht="18" customHeight="1">
      <c r="A75" s="54" t="s">
        <v>182</v>
      </c>
      <c r="B75" s="64"/>
      <c r="C75" s="64"/>
      <c r="D75" s="64"/>
      <c r="E75" s="64"/>
      <c r="F75" s="64"/>
      <c r="G75" s="64"/>
      <c r="H75" s="64"/>
      <c r="I75" s="64"/>
    </row>
    <row r="76" spans="1:9" ht="3.75" customHeight="1">
      <c r="B76" s="64"/>
      <c r="C76" s="64"/>
      <c r="D76" s="64"/>
      <c r="E76" s="64"/>
      <c r="F76" s="64"/>
      <c r="G76" s="64"/>
      <c r="H76" s="64"/>
      <c r="I76" s="64"/>
    </row>
    <row r="77" spans="1:9" ht="18" hidden="1" customHeight="1">
      <c r="B77" s="64"/>
      <c r="C77" s="64"/>
      <c r="D77" s="64"/>
      <c r="E77" s="64"/>
      <c r="F77" s="64"/>
      <c r="G77" s="64"/>
      <c r="H77" s="64"/>
      <c r="I77" s="64"/>
    </row>
    <row r="78" spans="1:9" ht="18" customHeight="1">
      <c r="A78" t="s">
        <v>179</v>
      </c>
      <c r="B78" s="64"/>
      <c r="C78" s="64"/>
      <c r="D78" s="64"/>
      <c r="E78" s="64"/>
      <c r="F78" s="64"/>
      <c r="G78" s="64"/>
      <c r="H78" s="64"/>
      <c r="I78" s="64"/>
    </row>
    <row r="79" spans="1:9" ht="18" customHeight="1">
      <c r="A79" t="s">
        <v>180</v>
      </c>
      <c r="B79" s="64"/>
      <c r="C79" s="64"/>
      <c r="D79" s="64"/>
      <c r="E79" s="64"/>
      <c r="F79" s="64"/>
      <c r="G79" s="64"/>
      <c r="H79" s="64"/>
      <c r="I79" s="64"/>
    </row>
    <row r="80" spans="1:9" ht="18" customHeight="1">
      <c r="A80" s="100" t="s">
        <v>71</v>
      </c>
      <c r="B80" s="64"/>
      <c r="C80" s="64"/>
      <c r="D80" s="64"/>
      <c r="E80" s="64"/>
      <c r="F80" s="64"/>
      <c r="G80" s="64"/>
      <c r="H80" s="64"/>
      <c r="I80" s="64"/>
    </row>
    <row r="81" spans="1:9" ht="18" customHeight="1">
      <c r="A81" s="100" t="s">
        <v>72</v>
      </c>
      <c r="B81" s="64"/>
      <c r="C81" s="64"/>
      <c r="D81" s="64"/>
      <c r="E81" s="64"/>
      <c r="F81" s="64"/>
      <c r="G81" s="64"/>
      <c r="H81" s="64"/>
      <c r="I81" s="64"/>
    </row>
    <row r="82" spans="1:9" ht="18" customHeight="1">
      <c r="A82" s="100" t="s">
        <v>73</v>
      </c>
      <c r="B82" s="64"/>
      <c r="C82" s="64"/>
      <c r="D82" s="64"/>
      <c r="E82" s="64"/>
      <c r="F82" s="64"/>
      <c r="G82" s="64"/>
      <c r="H82" s="64"/>
      <c r="I82" s="64"/>
    </row>
    <row r="83" spans="1:9" ht="16.5" customHeight="1">
      <c r="A83" s="64"/>
      <c r="B83" s="64"/>
      <c r="C83" s="64"/>
      <c r="D83" s="64"/>
      <c r="E83" s="64"/>
      <c r="F83" s="64"/>
      <c r="G83" s="64"/>
      <c r="H83" s="64"/>
      <c r="I83" s="64"/>
    </row>
    <row r="84" spans="1:9" ht="16.5" customHeight="1"/>
    <row r="85" spans="1:9" ht="16.5" customHeight="1"/>
    <row r="86" spans="1:9" ht="16.5" customHeight="1"/>
    <row r="87" spans="1:9" ht="16.5" customHeight="1"/>
    <row r="88" spans="1:9" ht="16.5" customHeight="1"/>
    <row r="89" spans="1:9" ht="16.5" customHeight="1"/>
    <row r="90" spans="1:9" ht="16.5" customHeight="1"/>
    <row r="91" spans="1:9" ht="16.5" customHeight="1"/>
    <row r="92" spans="1:9" ht="16.5" customHeight="1"/>
    <row r="93" spans="1:9" ht="16.5" customHeight="1"/>
    <row r="94" spans="1:9" ht="16.5" customHeight="1"/>
    <row r="95" spans="1:9" ht="16.5" customHeight="1">
      <c r="A95" s="70"/>
      <c r="B95" s="70"/>
      <c r="C95" s="70"/>
      <c r="D95" s="70"/>
      <c r="E95" s="70"/>
      <c r="F95" s="70"/>
      <c r="G95" s="70"/>
      <c r="H95" s="70"/>
      <c r="I95" s="70"/>
    </row>
    <row r="96" spans="1:9" ht="16.5" customHeight="1">
      <c r="A96" s="70"/>
      <c r="B96" s="70"/>
      <c r="C96" s="70"/>
      <c r="D96" s="70"/>
      <c r="E96" s="70"/>
      <c r="F96" s="70"/>
      <c r="G96" s="70"/>
      <c r="H96" s="70"/>
      <c r="I96" s="70"/>
    </row>
    <row r="97" spans="1:9" ht="16.5" customHeight="1">
      <c r="A97" s="70"/>
      <c r="B97" s="70"/>
      <c r="C97" s="70"/>
      <c r="D97" s="70"/>
      <c r="E97" s="70"/>
      <c r="F97" s="70"/>
      <c r="G97" s="70"/>
      <c r="H97" s="70"/>
      <c r="I97" s="70"/>
    </row>
    <row r="98" spans="1:9" ht="16.5" customHeight="1">
      <c r="A98" s="70"/>
      <c r="B98" s="70"/>
      <c r="C98" s="70"/>
      <c r="D98" s="70"/>
      <c r="E98" s="70"/>
      <c r="F98" s="70"/>
      <c r="G98" s="70"/>
      <c r="H98" s="70"/>
      <c r="I98" s="70"/>
    </row>
    <row r="99" spans="1:9" ht="16.5" customHeight="1">
      <c r="A99" s="70"/>
      <c r="B99" s="70"/>
      <c r="C99" s="70"/>
      <c r="D99" s="70"/>
      <c r="E99" s="70"/>
      <c r="F99" s="70"/>
      <c r="G99" s="70"/>
      <c r="H99" s="70"/>
      <c r="I99" s="70"/>
    </row>
    <row r="100" spans="1:9" ht="16.5" customHeight="1">
      <c r="A100" s="70"/>
      <c r="B100" s="70"/>
      <c r="C100" s="70"/>
      <c r="D100" s="70"/>
      <c r="E100" s="70"/>
      <c r="F100" s="70"/>
      <c r="G100" s="70"/>
      <c r="H100" s="70"/>
      <c r="I100" s="70"/>
    </row>
    <row r="101" spans="1:9" ht="16.5" customHeight="1">
      <c r="A101" s="70"/>
      <c r="B101" s="70"/>
      <c r="C101" s="70"/>
      <c r="D101" s="70"/>
      <c r="E101" s="70"/>
      <c r="F101" s="70"/>
      <c r="G101" s="70"/>
      <c r="H101" s="70"/>
      <c r="I101" s="70"/>
    </row>
    <row r="102" spans="1:9" ht="16.5" customHeight="1">
      <c r="A102" s="70"/>
      <c r="B102" s="70"/>
      <c r="C102" s="70"/>
      <c r="D102" s="70"/>
      <c r="E102" s="70"/>
      <c r="F102" s="70"/>
      <c r="G102" s="70"/>
      <c r="H102" s="70"/>
      <c r="I102" s="70"/>
    </row>
    <row r="103" spans="1:9" ht="16.5" customHeight="1">
      <c r="A103" s="70"/>
      <c r="B103" s="70"/>
      <c r="C103" s="70"/>
      <c r="D103" s="70"/>
      <c r="E103" s="70"/>
      <c r="F103" s="70"/>
      <c r="G103" s="70"/>
      <c r="H103" s="70"/>
      <c r="I103" s="70"/>
    </row>
    <row r="104" spans="1:9" ht="16.5" customHeight="1">
      <c r="A104" s="70"/>
      <c r="B104" s="70"/>
      <c r="C104" s="70"/>
      <c r="D104" s="70"/>
      <c r="E104" s="70"/>
      <c r="F104" s="70"/>
      <c r="G104" s="70"/>
      <c r="H104" s="70"/>
      <c r="I104" s="70"/>
    </row>
    <row r="105" spans="1:9" ht="16.5" customHeight="1">
      <c r="A105" s="70"/>
      <c r="B105" s="70"/>
      <c r="C105" s="70"/>
      <c r="D105" s="70"/>
      <c r="E105" s="70"/>
      <c r="F105" s="70"/>
      <c r="G105" s="70"/>
      <c r="H105" s="70"/>
      <c r="I105" s="70"/>
    </row>
    <row r="106" spans="1:9" ht="16.5" customHeight="1">
      <c r="A106" s="70"/>
      <c r="B106" s="70"/>
      <c r="C106" s="70"/>
      <c r="D106" s="70"/>
      <c r="E106" s="70"/>
      <c r="F106" s="70"/>
      <c r="G106" s="70"/>
      <c r="H106" s="70"/>
      <c r="I106" s="70"/>
    </row>
    <row r="107" spans="1:9" ht="16.5" customHeight="1">
      <c r="A107" s="70"/>
      <c r="B107" s="70"/>
      <c r="C107" s="70"/>
      <c r="D107" s="70"/>
      <c r="E107" s="70"/>
      <c r="F107" s="70"/>
      <c r="G107" s="70"/>
      <c r="H107" s="70"/>
      <c r="I107" s="70"/>
    </row>
    <row r="108" spans="1:9" ht="16.5" customHeight="1">
      <c r="A108" s="70"/>
      <c r="B108" s="70"/>
      <c r="C108" s="70"/>
      <c r="D108" s="70"/>
      <c r="E108" s="70"/>
      <c r="F108" s="70"/>
      <c r="G108" s="70"/>
      <c r="H108" s="70"/>
      <c r="I108" s="70"/>
    </row>
    <row r="109" spans="1:9" ht="16.5" customHeight="1">
      <c r="A109" s="70"/>
      <c r="B109" s="70"/>
      <c r="C109" s="70"/>
      <c r="D109" s="70"/>
      <c r="E109" s="70"/>
      <c r="F109" s="70"/>
      <c r="G109" s="70"/>
      <c r="H109" s="70"/>
      <c r="I109" s="70"/>
    </row>
    <row r="110" spans="1:9" ht="16.5" customHeight="1">
      <c r="A110" s="70"/>
      <c r="B110" s="70"/>
      <c r="C110" s="70"/>
      <c r="D110" s="70"/>
      <c r="E110" s="70"/>
      <c r="F110" s="70"/>
      <c r="G110" s="70"/>
      <c r="H110" s="70"/>
      <c r="I110" s="70"/>
    </row>
    <row r="111" spans="1:9" ht="16.5" customHeight="1">
      <c r="A111" s="70"/>
      <c r="B111" s="70"/>
      <c r="C111" s="70"/>
      <c r="D111" s="70"/>
      <c r="E111" s="70"/>
      <c r="F111" s="70"/>
      <c r="G111" s="70"/>
      <c r="H111" s="70"/>
      <c r="I111" s="70"/>
    </row>
    <row r="112" spans="1:9" ht="16.5" customHeight="1">
      <c r="A112" s="70"/>
      <c r="B112" s="70"/>
      <c r="C112" s="70"/>
      <c r="D112" s="70"/>
      <c r="E112" s="70"/>
      <c r="F112" s="70"/>
      <c r="G112" s="70"/>
      <c r="H112" s="70"/>
      <c r="I112" s="70"/>
    </row>
    <row r="113" spans="1:9" ht="16.5" customHeight="1">
      <c r="A113" s="70"/>
      <c r="B113" s="70"/>
      <c r="C113" s="70"/>
      <c r="D113" s="70"/>
      <c r="E113" s="70"/>
      <c r="F113" s="70"/>
      <c r="G113" s="70"/>
      <c r="H113" s="70"/>
      <c r="I113" s="70"/>
    </row>
    <row r="114" spans="1:9" ht="16.5" customHeight="1">
      <c r="A114" s="70"/>
      <c r="B114" s="70"/>
      <c r="C114" s="70"/>
      <c r="D114" s="70"/>
      <c r="E114" s="70"/>
      <c r="F114" s="70"/>
      <c r="G114" s="70"/>
      <c r="H114" s="70"/>
      <c r="I114" s="70"/>
    </row>
    <row r="115" spans="1:9" ht="16.5" customHeight="1">
      <c r="A115" s="70"/>
      <c r="B115" s="70"/>
      <c r="C115" s="70"/>
      <c r="D115" s="70"/>
      <c r="E115" s="70"/>
      <c r="F115" s="70"/>
      <c r="G115" s="70"/>
      <c r="H115" s="70"/>
      <c r="I115" s="70"/>
    </row>
    <row r="116" spans="1:9" ht="16.5" customHeight="1">
      <c r="A116" s="70"/>
      <c r="B116" s="70"/>
      <c r="C116" s="70"/>
      <c r="D116" s="70"/>
      <c r="E116" s="70"/>
      <c r="F116" s="70"/>
      <c r="G116" s="70"/>
      <c r="H116" s="70"/>
      <c r="I116" s="70"/>
    </row>
    <row r="117" spans="1:9" ht="16.5" customHeight="1">
      <c r="A117" s="70"/>
      <c r="B117" s="70"/>
      <c r="C117" s="70"/>
      <c r="D117" s="70"/>
      <c r="E117" s="70"/>
      <c r="F117" s="70"/>
      <c r="G117" s="70"/>
      <c r="H117" s="70"/>
      <c r="I117" s="70"/>
    </row>
    <row r="118" spans="1:9" ht="16.5" customHeight="1">
      <c r="A118" s="70"/>
      <c r="B118" s="70"/>
      <c r="C118" s="70"/>
      <c r="D118" s="70"/>
      <c r="E118" s="70"/>
      <c r="F118" s="70"/>
      <c r="G118" s="70"/>
      <c r="H118" s="70"/>
      <c r="I118" s="70"/>
    </row>
    <row r="119" spans="1:9" ht="16.5" customHeight="1">
      <c r="A119" s="70"/>
      <c r="B119" s="70"/>
      <c r="C119" s="70"/>
      <c r="D119" s="70"/>
      <c r="E119" s="70"/>
      <c r="F119" s="70"/>
      <c r="G119" s="70"/>
      <c r="H119" s="70"/>
      <c r="I119" s="70"/>
    </row>
    <row r="120" spans="1:9" ht="16.5" customHeight="1">
      <c r="A120" s="70"/>
      <c r="B120" s="70"/>
      <c r="C120" s="70"/>
      <c r="D120" s="70"/>
      <c r="E120" s="70"/>
      <c r="F120" s="70"/>
      <c r="G120" s="70"/>
      <c r="H120" s="70"/>
      <c r="I120" s="70"/>
    </row>
    <row r="121" spans="1:9" ht="16.5" customHeight="1">
      <c r="A121" s="70"/>
      <c r="B121" s="70"/>
      <c r="C121" s="70"/>
      <c r="D121" s="70"/>
      <c r="E121" s="70"/>
      <c r="F121" s="70"/>
      <c r="G121" s="70"/>
      <c r="H121" s="70"/>
      <c r="I121" s="70"/>
    </row>
    <row r="122" spans="1:9" ht="16.5" customHeight="1">
      <c r="A122" s="70"/>
      <c r="B122" s="70"/>
      <c r="C122" s="70"/>
      <c r="D122" s="70"/>
      <c r="E122" s="70"/>
      <c r="F122" s="70"/>
      <c r="G122" s="70"/>
      <c r="H122" s="70"/>
      <c r="I122" s="70"/>
    </row>
    <row r="123" spans="1:9" ht="16.5" customHeight="1">
      <c r="A123" s="70"/>
      <c r="B123" s="70"/>
      <c r="C123" s="70"/>
      <c r="D123" s="70"/>
      <c r="E123" s="70"/>
      <c r="F123" s="70"/>
      <c r="G123" s="70"/>
      <c r="H123" s="70"/>
      <c r="I123" s="70"/>
    </row>
    <row r="124" spans="1:9" ht="16.5" customHeight="1">
      <c r="A124" s="70"/>
      <c r="B124" s="70"/>
      <c r="C124" s="70"/>
      <c r="D124" s="70"/>
      <c r="E124" s="70"/>
      <c r="F124" s="70"/>
      <c r="G124" s="70"/>
      <c r="H124" s="70"/>
      <c r="I124" s="70"/>
    </row>
    <row r="125" spans="1:9" ht="16.5" customHeight="1">
      <c r="A125" s="70"/>
      <c r="B125" s="70"/>
      <c r="C125" s="70"/>
      <c r="D125" s="70"/>
      <c r="E125" s="70"/>
      <c r="F125" s="70"/>
      <c r="G125" s="70"/>
      <c r="H125" s="70"/>
      <c r="I125" s="70"/>
    </row>
    <row r="126" spans="1:9" ht="16.5" customHeight="1">
      <c r="A126" s="70"/>
      <c r="B126" s="70"/>
      <c r="C126" s="70"/>
      <c r="D126" s="70"/>
      <c r="E126" s="70"/>
      <c r="F126" s="70"/>
      <c r="G126" s="70"/>
      <c r="H126" s="70"/>
      <c r="I126" s="70"/>
    </row>
    <row r="127" spans="1:9" ht="16.5" customHeight="1">
      <c r="A127" s="70"/>
      <c r="B127" s="70"/>
      <c r="C127" s="70"/>
      <c r="D127" s="70"/>
      <c r="E127" s="70"/>
      <c r="F127" s="70"/>
      <c r="G127" s="70"/>
      <c r="H127" s="70"/>
      <c r="I127" s="70"/>
    </row>
    <row r="128" spans="1:9" ht="16.5" customHeight="1">
      <c r="A128" s="70"/>
      <c r="B128" s="70"/>
      <c r="C128" s="70"/>
      <c r="D128" s="70"/>
      <c r="E128" s="70"/>
      <c r="F128" s="70"/>
      <c r="G128" s="70"/>
      <c r="H128" s="70"/>
      <c r="I128" s="70"/>
    </row>
    <row r="129" spans="1:9" ht="16.5" customHeight="1">
      <c r="A129" s="70"/>
      <c r="B129" s="70"/>
      <c r="C129" s="70"/>
      <c r="D129" s="70"/>
      <c r="E129" s="70"/>
      <c r="F129" s="70"/>
      <c r="G129" s="70"/>
      <c r="H129" s="70"/>
      <c r="I129" s="70"/>
    </row>
    <row r="130" spans="1:9" ht="16.5" customHeight="1">
      <c r="A130" s="70"/>
      <c r="B130" s="70"/>
      <c r="C130" s="70"/>
      <c r="D130" s="70"/>
      <c r="E130" s="70"/>
      <c r="F130" s="70"/>
      <c r="G130" s="70"/>
      <c r="H130" s="70"/>
      <c r="I130" s="70"/>
    </row>
    <row r="131" spans="1:9" ht="16.5" customHeight="1">
      <c r="A131" s="70"/>
      <c r="B131" s="70"/>
      <c r="C131" s="70"/>
      <c r="D131" s="70"/>
      <c r="E131" s="70"/>
      <c r="F131" s="70"/>
      <c r="G131" s="70"/>
      <c r="H131" s="70"/>
      <c r="I131" s="70"/>
    </row>
    <row r="132" spans="1:9" ht="16.5" customHeight="1">
      <c r="A132" s="70"/>
      <c r="B132" s="70"/>
      <c r="C132" s="70"/>
      <c r="D132" s="70"/>
      <c r="E132" s="70"/>
      <c r="F132" s="70"/>
      <c r="G132" s="70"/>
      <c r="H132" s="70"/>
      <c r="I132" s="70"/>
    </row>
    <row r="133" spans="1:9" ht="16.5" customHeight="1">
      <c r="A133" s="70"/>
      <c r="B133" s="70"/>
      <c r="C133" s="70"/>
      <c r="D133" s="70"/>
      <c r="E133" s="70"/>
      <c r="F133" s="70"/>
      <c r="G133" s="70"/>
      <c r="H133" s="70"/>
      <c r="I133" s="70"/>
    </row>
    <row r="134" spans="1:9" ht="16.5" customHeight="1">
      <c r="A134" s="70"/>
      <c r="B134" s="70"/>
      <c r="C134" s="70"/>
      <c r="D134" s="70"/>
      <c r="E134" s="70"/>
      <c r="F134" s="70"/>
      <c r="G134" s="70"/>
      <c r="H134" s="70"/>
      <c r="I134" s="70"/>
    </row>
    <row r="135" spans="1:9" ht="16.5" customHeight="1">
      <c r="A135" s="70"/>
      <c r="B135" s="70"/>
      <c r="C135" s="70"/>
      <c r="D135" s="70"/>
      <c r="E135" s="70"/>
      <c r="F135" s="70"/>
      <c r="G135" s="70"/>
      <c r="H135" s="70"/>
      <c r="I135" s="70"/>
    </row>
    <row r="136" spans="1:9" ht="16.5" customHeight="1">
      <c r="A136" s="70"/>
      <c r="B136" s="70"/>
      <c r="C136" s="70"/>
      <c r="D136" s="70"/>
      <c r="E136" s="70"/>
      <c r="F136" s="70"/>
      <c r="G136" s="70"/>
      <c r="H136" s="70"/>
      <c r="I136" s="70"/>
    </row>
    <row r="137" spans="1:9" ht="16.5" customHeight="1">
      <c r="A137" s="70"/>
      <c r="B137" s="70"/>
      <c r="C137" s="70"/>
      <c r="D137" s="70"/>
      <c r="E137" s="70"/>
      <c r="F137" s="70"/>
      <c r="G137" s="70"/>
      <c r="H137" s="70"/>
      <c r="I137" s="70"/>
    </row>
    <row r="138" spans="1:9" ht="16.5" customHeight="1">
      <c r="A138" s="70"/>
      <c r="B138" s="70"/>
      <c r="C138" s="70"/>
      <c r="D138" s="70"/>
      <c r="E138" s="70"/>
      <c r="F138" s="70"/>
      <c r="G138" s="70"/>
      <c r="H138" s="70"/>
      <c r="I138" s="70"/>
    </row>
    <row r="139" spans="1:9" ht="16.5" customHeight="1">
      <c r="A139" s="70"/>
      <c r="B139" s="70"/>
      <c r="C139" s="70"/>
      <c r="D139" s="70"/>
      <c r="E139" s="70"/>
      <c r="F139" s="70"/>
      <c r="G139" s="70"/>
      <c r="H139" s="70"/>
      <c r="I139" s="70"/>
    </row>
    <row r="140" spans="1:9" ht="16.5" customHeight="1">
      <c r="A140" s="70"/>
      <c r="B140" s="70"/>
      <c r="C140" s="70"/>
      <c r="D140" s="70"/>
      <c r="E140" s="70"/>
      <c r="F140" s="70"/>
      <c r="G140" s="70"/>
      <c r="H140" s="70"/>
      <c r="I140" s="70"/>
    </row>
    <row r="141" spans="1:9" ht="16.5" customHeight="1">
      <c r="A141" s="70"/>
      <c r="B141" s="70"/>
      <c r="C141" s="70"/>
      <c r="D141" s="70"/>
      <c r="E141" s="70"/>
      <c r="F141" s="70"/>
      <c r="G141" s="70"/>
      <c r="H141" s="70"/>
      <c r="I141" s="70"/>
    </row>
    <row r="142" spans="1:9" ht="16.5" customHeight="1">
      <c r="A142" s="70"/>
      <c r="B142" s="70"/>
      <c r="C142" s="70"/>
      <c r="D142" s="70"/>
      <c r="E142" s="70"/>
      <c r="F142" s="70"/>
      <c r="G142" s="70"/>
      <c r="H142" s="70"/>
      <c r="I142" s="70"/>
    </row>
    <row r="143" spans="1:9" ht="16.5" customHeight="1">
      <c r="A143" s="70"/>
      <c r="B143" s="70"/>
      <c r="C143" s="70"/>
      <c r="D143" s="70"/>
      <c r="E143" s="70"/>
      <c r="F143" s="70"/>
      <c r="G143" s="70"/>
      <c r="H143" s="70"/>
      <c r="I143" s="70"/>
    </row>
    <row r="144" spans="1:9" ht="16.5" customHeight="1">
      <c r="A144" s="70"/>
      <c r="B144" s="70"/>
      <c r="C144" s="70"/>
      <c r="D144" s="70"/>
      <c r="E144" s="70"/>
      <c r="F144" s="70"/>
      <c r="G144" s="70"/>
      <c r="H144" s="70"/>
      <c r="I144" s="70"/>
    </row>
    <row r="145" spans="1:9" ht="16.5" customHeight="1">
      <c r="A145" s="70"/>
      <c r="B145" s="70"/>
      <c r="C145" s="70"/>
      <c r="D145" s="70"/>
      <c r="E145" s="70"/>
      <c r="F145" s="70"/>
      <c r="G145" s="70"/>
      <c r="H145" s="70"/>
      <c r="I145" s="70"/>
    </row>
    <row r="146" spans="1:9" ht="16.5" customHeight="1">
      <c r="A146" s="70"/>
      <c r="B146" s="70"/>
      <c r="C146" s="70"/>
      <c r="D146" s="70"/>
      <c r="E146" s="70"/>
      <c r="F146" s="70"/>
      <c r="G146" s="70"/>
      <c r="H146" s="70"/>
      <c r="I146" s="70"/>
    </row>
    <row r="147" spans="1:9" ht="16.5" customHeight="1">
      <c r="A147" s="70"/>
      <c r="B147" s="70"/>
      <c r="C147" s="70"/>
      <c r="D147" s="70"/>
      <c r="E147" s="70"/>
      <c r="F147" s="70"/>
      <c r="G147" s="70"/>
      <c r="H147" s="70"/>
      <c r="I147" s="70"/>
    </row>
    <row r="148" spans="1:9" ht="16.5" customHeight="1">
      <c r="A148" s="70"/>
      <c r="B148" s="70"/>
      <c r="C148" s="70"/>
      <c r="D148" s="70"/>
      <c r="E148" s="70"/>
      <c r="F148" s="70"/>
      <c r="G148" s="70"/>
      <c r="H148" s="70"/>
      <c r="I148" s="70"/>
    </row>
    <row r="149" spans="1:9" ht="16.5" customHeight="1">
      <c r="A149" s="70"/>
      <c r="B149" s="70"/>
      <c r="C149" s="70"/>
      <c r="D149" s="70"/>
      <c r="E149" s="70"/>
      <c r="F149" s="70"/>
      <c r="G149" s="70"/>
      <c r="H149" s="70"/>
      <c r="I149" s="70"/>
    </row>
    <row r="150" spans="1:9" ht="16.5" customHeight="1">
      <c r="A150" s="70"/>
      <c r="B150" s="70"/>
      <c r="C150" s="70"/>
      <c r="D150" s="70"/>
      <c r="E150" s="70"/>
      <c r="F150" s="70"/>
      <c r="G150" s="70"/>
      <c r="H150" s="70"/>
      <c r="I150" s="70"/>
    </row>
    <row r="151" spans="1:9" ht="16.5" customHeight="1">
      <c r="A151" s="70"/>
      <c r="B151" s="70"/>
      <c r="C151" s="70"/>
      <c r="D151" s="70"/>
      <c r="E151" s="70"/>
      <c r="F151" s="70"/>
      <c r="G151" s="70"/>
      <c r="H151" s="70"/>
      <c r="I151" s="70"/>
    </row>
    <row r="152" spans="1:9" ht="16.5" customHeight="1">
      <c r="A152" s="70"/>
      <c r="B152" s="70"/>
      <c r="C152" s="70"/>
      <c r="D152" s="70"/>
      <c r="E152" s="70"/>
      <c r="F152" s="70"/>
      <c r="G152" s="70"/>
      <c r="H152" s="70"/>
      <c r="I152" s="70"/>
    </row>
    <row r="153" spans="1:9" ht="16.5" customHeight="1">
      <c r="A153" s="70"/>
      <c r="B153" s="70"/>
      <c r="C153" s="70"/>
      <c r="D153" s="70"/>
      <c r="E153" s="70"/>
      <c r="F153" s="70"/>
      <c r="G153" s="70"/>
      <c r="H153" s="70"/>
      <c r="I153" s="70"/>
    </row>
    <row r="154" spans="1:9" ht="16.5" customHeight="1">
      <c r="A154" s="70"/>
      <c r="B154" s="70"/>
      <c r="C154" s="70"/>
      <c r="D154" s="70"/>
      <c r="E154" s="70"/>
      <c r="F154" s="70"/>
      <c r="G154" s="70"/>
      <c r="H154" s="70"/>
      <c r="I154" s="70"/>
    </row>
    <row r="155" spans="1:9" ht="16.5" customHeight="1">
      <c r="A155" s="70"/>
      <c r="B155" s="70"/>
      <c r="C155" s="70"/>
      <c r="D155" s="70"/>
      <c r="E155" s="70"/>
      <c r="F155" s="70"/>
      <c r="G155" s="70"/>
      <c r="H155" s="70"/>
      <c r="I155" s="70"/>
    </row>
    <row r="156" spans="1:9" ht="16.5" customHeight="1">
      <c r="A156" s="70"/>
      <c r="B156" s="70"/>
      <c r="C156" s="70"/>
      <c r="D156" s="70"/>
      <c r="E156" s="70"/>
      <c r="F156" s="70"/>
      <c r="G156" s="70"/>
      <c r="H156" s="70"/>
      <c r="I156" s="70"/>
    </row>
    <row r="157" spans="1:9" ht="16.5" customHeight="1">
      <c r="A157" s="70"/>
      <c r="B157" s="70"/>
      <c r="C157" s="70"/>
      <c r="D157" s="70"/>
      <c r="E157" s="70"/>
      <c r="F157" s="70"/>
      <c r="G157" s="70"/>
      <c r="H157" s="70"/>
      <c r="I157" s="70"/>
    </row>
    <row r="158" spans="1:9" ht="16.5" customHeight="1">
      <c r="A158" s="70"/>
      <c r="B158" s="70"/>
      <c r="C158" s="70"/>
      <c r="D158" s="70"/>
      <c r="E158" s="70"/>
      <c r="F158" s="70"/>
      <c r="G158" s="70"/>
      <c r="H158" s="70"/>
      <c r="I158" s="70"/>
    </row>
    <row r="159" spans="1:9" ht="16.5" customHeight="1">
      <c r="A159" s="70"/>
      <c r="B159" s="70"/>
      <c r="C159" s="70"/>
      <c r="D159" s="70"/>
      <c r="E159" s="70"/>
      <c r="F159" s="70"/>
      <c r="G159" s="70"/>
      <c r="H159" s="70"/>
      <c r="I159" s="70"/>
    </row>
    <row r="160" spans="1:9" ht="16.5" customHeight="1">
      <c r="A160" s="70"/>
      <c r="B160" s="70"/>
      <c r="C160" s="70"/>
      <c r="D160" s="70"/>
      <c r="E160" s="70"/>
      <c r="F160" s="70"/>
      <c r="G160" s="70"/>
      <c r="H160" s="70"/>
      <c r="I160" s="70"/>
    </row>
    <row r="161" spans="1:9" ht="16.5" customHeight="1">
      <c r="A161" s="70"/>
      <c r="B161" s="70"/>
      <c r="C161" s="70"/>
      <c r="D161" s="70"/>
      <c r="E161" s="70"/>
      <c r="F161" s="70"/>
      <c r="G161" s="70"/>
      <c r="H161" s="70"/>
      <c r="I161" s="70"/>
    </row>
    <row r="162" spans="1:9" ht="16.5" customHeight="1">
      <c r="A162" s="70"/>
      <c r="B162" s="70"/>
      <c r="C162" s="70"/>
      <c r="D162" s="70"/>
      <c r="E162" s="70"/>
      <c r="F162" s="70"/>
      <c r="G162" s="70"/>
      <c r="H162" s="70"/>
      <c r="I162" s="70"/>
    </row>
    <row r="163" spans="1:9" ht="16.5" customHeight="1">
      <c r="A163" s="70"/>
      <c r="B163" s="70"/>
      <c r="C163" s="70"/>
      <c r="D163" s="70"/>
      <c r="E163" s="70"/>
      <c r="F163" s="70"/>
      <c r="G163" s="70"/>
      <c r="H163" s="70"/>
      <c r="I163" s="70"/>
    </row>
    <row r="164" spans="1:9" ht="16.5" customHeight="1">
      <c r="A164" s="70"/>
      <c r="B164" s="70"/>
      <c r="C164" s="70"/>
      <c r="D164" s="70"/>
      <c r="E164" s="70"/>
      <c r="F164" s="70"/>
      <c r="G164" s="70"/>
      <c r="H164" s="70"/>
      <c r="I164" s="70"/>
    </row>
    <row r="165" spans="1:9" ht="16.5" customHeight="1">
      <c r="A165" s="70"/>
      <c r="B165" s="70"/>
      <c r="C165" s="70"/>
      <c r="D165" s="70"/>
      <c r="E165" s="70"/>
      <c r="F165" s="70"/>
      <c r="G165" s="70"/>
      <c r="H165" s="70"/>
      <c r="I165" s="70"/>
    </row>
    <row r="166" spans="1:9" ht="16.5" customHeight="1">
      <c r="A166" s="70"/>
      <c r="B166" s="70"/>
      <c r="C166" s="70"/>
      <c r="D166" s="70"/>
      <c r="E166" s="70"/>
      <c r="F166" s="70"/>
      <c r="G166" s="70"/>
      <c r="H166" s="70"/>
      <c r="I166" s="70"/>
    </row>
    <row r="167" spans="1:9" ht="16.5" customHeight="1">
      <c r="A167" s="70"/>
      <c r="B167" s="70"/>
      <c r="C167" s="70"/>
      <c r="D167" s="70"/>
      <c r="E167" s="70"/>
      <c r="F167" s="70"/>
      <c r="G167" s="70"/>
      <c r="H167" s="70"/>
      <c r="I167" s="70"/>
    </row>
    <row r="168" spans="1:9" ht="16.5" customHeight="1">
      <c r="A168" s="70"/>
      <c r="B168" s="70"/>
      <c r="C168" s="70"/>
      <c r="D168" s="70"/>
      <c r="E168" s="70"/>
      <c r="F168" s="70"/>
      <c r="G168" s="70"/>
      <c r="H168" s="70"/>
      <c r="I168" s="70"/>
    </row>
    <row r="169" spans="1:9" ht="16.5" customHeight="1">
      <c r="A169" s="70"/>
      <c r="B169" s="70"/>
      <c r="C169" s="70"/>
      <c r="D169" s="70"/>
      <c r="E169" s="70"/>
      <c r="F169" s="70"/>
      <c r="G169" s="70"/>
      <c r="H169" s="70"/>
      <c r="I169" s="70"/>
    </row>
    <row r="170" spans="1:9" ht="16.5" customHeight="1">
      <c r="A170" s="70"/>
      <c r="B170" s="70"/>
      <c r="C170" s="70"/>
      <c r="D170" s="70"/>
      <c r="E170" s="70"/>
      <c r="F170" s="70"/>
      <c r="G170" s="70"/>
      <c r="H170" s="70"/>
      <c r="I170" s="70"/>
    </row>
    <row r="171" spans="1:9" ht="16.5" customHeight="1">
      <c r="A171" s="70"/>
      <c r="B171" s="70"/>
      <c r="C171" s="70"/>
      <c r="D171" s="70"/>
      <c r="E171" s="70"/>
      <c r="F171" s="70"/>
      <c r="G171" s="70"/>
      <c r="H171" s="70"/>
      <c r="I171" s="70"/>
    </row>
    <row r="172" spans="1:9" ht="16.5" customHeight="1">
      <c r="A172" s="70"/>
      <c r="B172" s="70"/>
      <c r="C172" s="70"/>
      <c r="D172" s="70"/>
      <c r="E172" s="70"/>
      <c r="F172" s="70"/>
      <c r="G172" s="70"/>
      <c r="H172" s="70"/>
      <c r="I172" s="70"/>
    </row>
    <row r="173" spans="1:9" ht="16.5" customHeight="1">
      <c r="A173" s="70"/>
      <c r="B173" s="70"/>
      <c r="C173" s="70"/>
      <c r="D173" s="70"/>
      <c r="E173" s="70"/>
      <c r="F173" s="70"/>
      <c r="G173" s="70"/>
      <c r="H173" s="70"/>
      <c r="I173" s="70"/>
    </row>
    <row r="174" spans="1:9" ht="16.5" customHeight="1">
      <c r="A174" s="70"/>
      <c r="B174" s="70"/>
      <c r="C174" s="70"/>
      <c r="D174" s="70"/>
      <c r="E174" s="70"/>
      <c r="F174" s="70"/>
      <c r="G174" s="70"/>
      <c r="H174" s="70"/>
      <c r="I174" s="70"/>
    </row>
    <row r="175" spans="1:9" ht="16.5" customHeight="1">
      <c r="A175" s="70"/>
      <c r="B175" s="70"/>
      <c r="C175" s="70"/>
      <c r="D175" s="70"/>
      <c r="E175" s="70"/>
      <c r="F175" s="70"/>
      <c r="G175" s="70"/>
      <c r="H175" s="70"/>
      <c r="I175" s="70"/>
    </row>
    <row r="176" spans="1:9" ht="16.5" customHeight="1">
      <c r="A176" s="70"/>
      <c r="B176" s="70"/>
      <c r="C176" s="70"/>
      <c r="D176" s="70"/>
      <c r="E176" s="70"/>
      <c r="F176" s="70"/>
      <c r="G176" s="70"/>
      <c r="H176" s="70"/>
      <c r="I176" s="70"/>
    </row>
    <row r="177" spans="1:9" ht="16.5" customHeight="1">
      <c r="A177" s="70"/>
      <c r="B177" s="70"/>
      <c r="C177" s="70"/>
      <c r="D177" s="70"/>
      <c r="E177" s="70"/>
      <c r="F177" s="70"/>
      <c r="G177" s="70"/>
      <c r="H177" s="70"/>
      <c r="I177" s="70"/>
    </row>
    <row r="178" spans="1:9" ht="16.5" customHeight="1">
      <c r="A178" s="70"/>
      <c r="B178" s="70"/>
      <c r="C178" s="70"/>
      <c r="D178" s="70"/>
      <c r="E178" s="70"/>
      <c r="F178" s="70"/>
      <c r="G178" s="70"/>
      <c r="H178" s="70"/>
      <c r="I178" s="70"/>
    </row>
    <row r="179" spans="1:9" ht="16.5" customHeight="1">
      <c r="A179" s="70"/>
      <c r="B179" s="70"/>
      <c r="C179" s="70"/>
      <c r="D179" s="70"/>
      <c r="E179" s="70"/>
      <c r="F179" s="70"/>
      <c r="G179" s="70"/>
      <c r="H179" s="70"/>
      <c r="I179" s="70"/>
    </row>
    <row r="180" spans="1:9" ht="16.5" customHeight="1">
      <c r="A180" s="70"/>
      <c r="B180" s="70"/>
      <c r="C180" s="70"/>
      <c r="D180" s="70"/>
      <c r="E180" s="70"/>
      <c r="F180" s="70"/>
      <c r="G180" s="70"/>
      <c r="H180" s="70"/>
      <c r="I180" s="70"/>
    </row>
    <row r="181" spans="1:9" ht="16.5" customHeight="1">
      <c r="A181" s="70"/>
      <c r="B181" s="70"/>
      <c r="C181" s="70"/>
      <c r="D181" s="70"/>
      <c r="E181" s="70"/>
      <c r="F181" s="70"/>
      <c r="G181" s="70"/>
      <c r="H181" s="70"/>
      <c r="I181" s="70"/>
    </row>
    <row r="182" spans="1:9" ht="16.5" customHeight="1">
      <c r="A182" s="70"/>
      <c r="B182" s="70"/>
      <c r="C182" s="70"/>
      <c r="D182" s="70"/>
      <c r="E182" s="70"/>
      <c r="F182" s="70"/>
      <c r="G182" s="70"/>
      <c r="H182" s="70"/>
      <c r="I182" s="70"/>
    </row>
    <row r="183" spans="1:9" ht="16.5" customHeight="1">
      <c r="A183" s="70"/>
      <c r="B183" s="70"/>
      <c r="C183" s="70"/>
      <c r="D183" s="70"/>
      <c r="E183" s="70"/>
      <c r="F183" s="70"/>
      <c r="G183" s="70"/>
      <c r="H183" s="70"/>
      <c r="I183" s="70"/>
    </row>
    <row r="184" spans="1:9" ht="16.5" customHeight="1">
      <c r="A184" s="70"/>
      <c r="B184" s="70"/>
      <c r="C184" s="70"/>
      <c r="D184" s="70"/>
      <c r="E184" s="70"/>
      <c r="F184" s="70"/>
      <c r="G184" s="70"/>
      <c r="H184" s="70"/>
      <c r="I184" s="70"/>
    </row>
    <row r="185" spans="1:9" ht="16.5" customHeight="1">
      <c r="A185" s="70"/>
      <c r="B185" s="70"/>
      <c r="C185" s="70"/>
      <c r="D185" s="70"/>
      <c r="E185" s="70"/>
      <c r="F185" s="70"/>
      <c r="G185" s="70"/>
      <c r="H185" s="70"/>
      <c r="I185" s="70"/>
    </row>
    <row r="186" spans="1:9" ht="16.5" customHeight="1">
      <c r="A186" s="70"/>
      <c r="B186" s="70"/>
      <c r="C186" s="70"/>
      <c r="D186" s="70"/>
      <c r="E186" s="70"/>
      <c r="F186" s="70"/>
      <c r="G186" s="70"/>
      <c r="H186" s="70"/>
      <c r="I186" s="70"/>
    </row>
    <row r="187" spans="1:9" ht="16.5" customHeight="1">
      <c r="A187" s="70"/>
      <c r="B187" s="70"/>
      <c r="C187" s="70"/>
      <c r="D187" s="70"/>
      <c r="E187" s="70"/>
      <c r="F187" s="70"/>
      <c r="G187" s="70"/>
      <c r="H187" s="70"/>
      <c r="I187" s="70"/>
    </row>
    <row r="188" spans="1:9" ht="16.5" customHeight="1">
      <c r="A188" s="70"/>
      <c r="B188" s="70"/>
      <c r="C188" s="70"/>
      <c r="D188" s="70"/>
      <c r="E188" s="70"/>
      <c r="F188" s="70"/>
      <c r="G188" s="70"/>
      <c r="H188" s="70"/>
      <c r="I188" s="70"/>
    </row>
    <row r="189" spans="1:9" ht="16.5" customHeight="1">
      <c r="A189" s="70"/>
      <c r="B189" s="70"/>
      <c r="C189" s="70"/>
      <c r="D189" s="70"/>
      <c r="E189" s="70"/>
      <c r="F189" s="70"/>
      <c r="G189" s="70"/>
      <c r="H189" s="70"/>
      <c r="I189" s="70"/>
    </row>
    <row r="190" spans="1:9" ht="16.5" customHeight="1">
      <c r="A190" s="70"/>
      <c r="B190" s="70"/>
      <c r="C190" s="70"/>
      <c r="D190" s="70"/>
      <c r="E190" s="70"/>
      <c r="F190" s="70"/>
      <c r="G190" s="70"/>
      <c r="H190" s="70"/>
      <c r="I190" s="70"/>
    </row>
    <row r="191" spans="1:9" ht="16.5" customHeight="1">
      <c r="A191" s="70"/>
      <c r="B191" s="70"/>
      <c r="C191" s="70"/>
      <c r="D191" s="70"/>
      <c r="E191" s="70"/>
      <c r="F191" s="70"/>
      <c r="G191" s="70"/>
      <c r="H191" s="70"/>
      <c r="I191" s="70"/>
    </row>
    <row r="192" spans="1:9" ht="16.5" customHeight="1">
      <c r="A192" s="70"/>
      <c r="B192" s="70"/>
      <c r="C192" s="70"/>
      <c r="D192" s="70"/>
      <c r="E192" s="70"/>
      <c r="F192" s="70"/>
      <c r="G192" s="70"/>
      <c r="H192" s="70"/>
      <c r="I192" s="70"/>
    </row>
    <row r="193" spans="1:9" ht="16.5" customHeight="1">
      <c r="A193" s="70"/>
      <c r="B193" s="70"/>
      <c r="C193" s="70"/>
      <c r="D193" s="70"/>
      <c r="E193" s="70"/>
      <c r="F193" s="70"/>
      <c r="G193" s="70"/>
      <c r="H193" s="70"/>
      <c r="I193" s="70"/>
    </row>
    <row r="194" spans="1:9" ht="16.5" customHeight="1">
      <c r="A194" s="70"/>
      <c r="B194" s="70"/>
      <c r="C194" s="70"/>
      <c r="D194" s="70"/>
      <c r="E194" s="70"/>
      <c r="F194" s="70"/>
      <c r="G194" s="70"/>
      <c r="H194" s="70"/>
      <c r="I194" s="70"/>
    </row>
    <row r="195" spans="1:9" ht="16.5" customHeight="1">
      <c r="A195" s="70"/>
      <c r="B195" s="70"/>
      <c r="C195" s="70"/>
      <c r="D195" s="70"/>
      <c r="E195" s="70"/>
      <c r="F195" s="70"/>
      <c r="G195" s="70"/>
      <c r="H195" s="70"/>
      <c r="I195" s="70"/>
    </row>
    <row r="196" spans="1:9" ht="16.5" customHeight="1">
      <c r="A196" s="70"/>
      <c r="B196" s="70"/>
      <c r="C196" s="70"/>
      <c r="D196" s="70"/>
      <c r="E196" s="70"/>
      <c r="F196" s="70"/>
      <c r="G196" s="70"/>
      <c r="H196" s="70"/>
      <c r="I196" s="70"/>
    </row>
    <row r="197" spans="1:9" ht="16.5" customHeight="1">
      <c r="A197" s="70"/>
      <c r="B197" s="70"/>
      <c r="C197" s="70"/>
      <c r="D197" s="70"/>
      <c r="E197" s="70"/>
      <c r="F197" s="70"/>
      <c r="G197" s="70"/>
      <c r="H197" s="70"/>
      <c r="I197" s="70"/>
    </row>
    <row r="198" spans="1:9" ht="16.5" customHeight="1">
      <c r="A198" s="70"/>
      <c r="B198" s="70"/>
      <c r="C198" s="70"/>
      <c r="D198" s="70"/>
      <c r="E198" s="70"/>
      <c r="F198" s="70"/>
      <c r="G198" s="70"/>
      <c r="H198" s="70"/>
      <c r="I198" s="70"/>
    </row>
    <row r="199" spans="1:9" ht="16.5" customHeight="1">
      <c r="A199" s="70"/>
      <c r="B199" s="70"/>
      <c r="C199" s="70"/>
      <c r="D199" s="70"/>
      <c r="E199" s="70"/>
      <c r="F199" s="70"/>
      <c r="G199" s="70"/>
      <c r="H199" s="70"/>
      <c r="I199" s="70"/>
    </row>
    <row r="200" spans="1:9" ht="16.5" customHeight="1">
      <c r="A200" s="70"/>
      <c r="B200" s="70"/>
      <c r="C200" s="70"/>
      <c r="D200" s="70"/>
      <c r="E200" s="70"/>
      <c r="F200" s="70"/>
      <c r="G200" s="70"/>
      <c r="H200" s="70"/>
      <c r="I200" s="70"/>
    </row>
    <row r="201" spans="1:9" ht="16.5" customHeight="1">
      <c r="A201" s="70"/>
      <c r="B201" s="70"/>
      <c r="C201" s="70"/>
      <c r="D201" s="70"/>
      <c r="E201" s="70"/>
      <c r="F201" s="70"/>
      <c r="G201" s="70"/>
      <c r="H201" s="70"/>
    </row>
    <row r="202" spans="1:9" ht="16.5" customHeight="1"/>
    <row r="203" spans="1:9" ht="16.5" customHeight="1"/>
    <row r="204" spans="1:9" ht="16.5" customHeight="1"/>
    <row r="205" spans="1:9" ht="16.5" customHeight="1"/>
    <row r="206" spans="1:9" ht="16.5" customHeight="1"/>
    <row r="207" spans="1:9" ht="16.5" customHeight="1"/>
    <row r="208" spans="1:9"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sheetData>
  <mergeCells count="2">
    <mergeCell ref="A1:I1"/>
    <mergeCell ref="A4:I4"/>
  </mergeCells>
  <pageMargins left="1.17" right="0.7" top="0.56000000000000005" bottom="0.34"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H18"/>
  <sheetViews>
    <sheetView topLeftCell="A4" zoomScaleNormal="100" workbookViewId="0">
      <selection activeCell="E7" sqref="E7"/>
    </sheetView>
  </sheetViews>
  <sheetFormatPr defaultRowHeight="12.75"/>
  <cols>
    <col min="1" max="1" width="4.42578125" style="71" customWidth="1"/>
    <col min="2" max="2" width="41.5703125" style="71" customWidth="1"/>
    <col min="3" max="3" width="13.85546875" style="71" customWidth="1"/>
    <col min="4" max="4" width="12" style="71" customWidth="1"/>
    <col min="5" max="5" width="11.140625" style="71" customWidth="1"/>
    <col min="6" max="6" width="14.140625" style="71" customWidth="1"/>
    <col min="7" max="7" width="12.28515625" style="71" customWidth="1"/>
    <col min="8" max="8" width="11.42578125" style="71" customWidth="1"/>
    <col min="9" max="16384" width="9.140625" style="71"/>
  </cols>
  <sheetData>
    <row r="1" spans="1:8" ht="76.5" customHeight="1">
      <c r="G1"/>
    </row>
    <row r="3" spans="1:8" ht="34.5" customHeight="1">
      <c r="A3" s="181" t="s">
        <v>222</v>
      </c>
      <c r="B3" s="182"/>
      <c r="C3" s="182"/>
      <c r="D3" s="182"/>
      <c r="E3" s="182"/>
      <c r="F3" s="182"/>
      <c r="G3" s="182"/>
      <c r="H3" s="182"/>
    </row>
    <row r="4" spans="1:8" ht="34.5" customHeight="1">
      <c r="A4" s="183"/>
      <c r="B4" s="183"/>
      <c r="C4" s="183"/>
      <c r="D4" s="183"/>
      <c r="E4" s="183"/>
      <c r="F4" s="183"/>
      <c r="G4" s="183"/>
      <c r="H4" s="183"/>
    </row>
    <row r="5" spans="1:8" ht="23.25" customHeight="1">
      <c r="A5" s="184"/>
      <c r="B5" s="184"/>
      <c r="C5" s="184"/>
      <c r="D5" s="184"/>
      <c r="E5" s="184"/>
      <c r="F5" s="184"/>
      <c r="G5" s="184"/>
      <c r="H5" s="184"/>
    </row>
    <row r="6" spans="1:8" ht="32.25" customHeight="1">
      <c r="A6" s="72"/>
      <c r="B6" s="185" t="s">
        <v>74</v>
      </c>
      <c r="C6" s="185" t="s">
        <v>75</v>
      </c>
      <c r="D6" s="187" t="s">
        <v>126</v>
      </c>
      <c r="E6" s="188"/>
      <c r="F6" s="189"/>
      <c r="G6" s="185">
        <v>2017</v>
      </c>
      <c r="H6" s="141" t="s">
        <v>78</v>
      </c>
    </row>
    <row r="7" spans="1:8" ht="23.25" customHeight="1">
      <c r="A7" s="74"/>
      <c r="B7" s="186"/>
      <c r="C7" s="186"/>
      <c r="D7" s="141" t="s">
        <v>76</v>
      </c>
      <c r="E7" s="159" t="s">
        <v>223</v>
      </c>
      <c r="F7" s="141" t="s">
        <v>77</v>
      </c>
      <c r="G7" s="186"/>
      <c r="H7" s="73" t="s">
        <v>8</v>
      </c>
    </row>
    <row r="8" spans="1:8" ht="24.75" customHeight="1">
      <c r="A8" s="75">
        <v>1</v>
      </c>
      <c r="B8" s="76" t="s">
        <v>183</v>
      </c>
      <c r="C8" s="77" t="s">
        <v>115</v>
      </c>
      <c r="D8" s="152">
        <v>66771732</v>
      </c>
      <c r="E8" s="152">
        <v>73192225</v>
      </c>
      <c r="F8" s="153">
        <v>109.6155855295172</v>
      </c>
      <c r="G8" s="152">
        <v>69875944</v>
      </c>
      <c r="H8" s="154">
        <v>104.74595520312397</v>
      </c>
    </row>
    <row r="9" spans="1:8" ht="24" customHeight="1">
      <c r="A9" s="78">
        <v>2</v>
      </c>
      <c r="B9" s="149" t="s">
        <v>184</v>
      </c>
      <c r="C9" s="79" t="s">
        <v>10</v>
      </c>
      <c r="D9" s="152">
        <v>40479915</v>
      </c>
      <c r="E9" s="152">
        <v>44137836</v>
      </c>
      <c r="F9" s="154">
        <v>109.03638508134219</v>
      </c>
      <c r="G9" s="152">
        <v>43334068</v>
      </c>
      <c r="H9" s="154">
        <v>101.85481778447387</v>
      </c>
    </row>
    <row r="10" spans="1:8" ht="16.5" customHeight="1">
      <c r="A10" s="80">
        <v>3</v>
      </c>
      <c r="B10" s="81" t="s">
        <v>185</v>
      </c>
      <c r="C10" s="82" t="s">
        <v>190</v>
      </c>
      <c r="D10" s="152"/>
      <c r="E10" s="152"/>
      <c r="F10" s="154"/>
      <c r="G10" s="152"/>
      <c r="H10" s="154"/>
    </row>
    <row r="11" spans="1:8" ht="24" customHeight="1">
      <c r="A11" s="83"/>
      <c r="B11" s="84" t="s">
        <v>187</v>
      </c>
      <c r="C11" s="77" t="s">
        <v>11</v>
      </c>
      <c r="D11" s="150">
        <v>19081.117440000002</v>
      </c>
      <c r="E11" s="150">
        <v>17087</v>
      </c>
      <c r="F11" s="151">
        <v>89.549262792022304</v>
      </c>
      <c r="G11" s="150">
        <v>15073</v>
      </c>
      <c r="H11" s="150">
        <v>113.36164001857627</v>
      </c>
    </row>
    <row r="12" spans="1:8" ht="24" customHeight="1">
      <c r="A12" s="83"/>
      <c r="B12" s="84" t="s">
        <v>188</v>
      </c>
      <c r="C12" s="79" t="s">
        <v>12</v>
      </c>
      <c r="D12" s="150">
        <v>25445.47563243243</v>
      </c>
      <c r="E12" s="150">
        <v>28790</v>
      </c>
      <c r="F12" s="151">
        <v>113.14388622905005</v>
      </c>
      <c r="G12" s="150">
        <v>29096</v>
      </c>
      <c r="H12" s="150">
        <v>98.948309045916957</v>
      </c>
    </row>
    <row r="13" spans="1:8" ht="24.75" customHeight="1">
      <c r="A13" s="78"/>
      <c r="B13" s="84" t="s">
        <v>189</v>
      </c>
      <c r="C13" s="77" t="s">
        <v>191</v>
      </c>
      <c r="D13" s="150">
        <v>1782</v>
      </c>
      <c r="E13" s="150">
        <v>1782</v>
      </c>
      <c r="F13" s="151">
        <v>100</v>
      </c>
      <c r="G13" s="150">
        <v>1877</v>
      </c>
      <c r="H13" s="151">
        <v>94.93873201917954</v>
      </c>
    </row>
    <row r="16" spans="1:8" ht="30.75" customHeight="1">
      <c r="A16" s="100" t="s">
        <v>71</v>
      </c>
      <c r="B16" s="54"/>
      <c r="C16" s="97"/>
      <c r="D16" s="97"/>
    </row>
    <row r="17" spans="1:4" ht="15.75" customHeight="1">
      <c r="A17" s="100"/>
      <c r="B17" s="54"/>
      <c r="C17" s="97"/>
      <c r="D17" s="97"/>
    </row>
    <row r="18" spans="1:4">
      <c r="A18" s="100" t="s">
        <v>73</v>
      </c>
      <c r="B18" s="54"/>
      <c r="C18" s="97"/>
      <c r="D18" s="97"/>
    </row>
  </sheetData>
  <mergeCells count="7">
    <mergeCell ref="A3:H3"/>
    <mergeCell ref="A4:H4"/>
    <mergeCell ref="A5:H5"/>
    <mergeCell ref="B6:B7"/>
    <mergeCell ref="C6:C7"/>
    <mergeCell ref="D6:F6"/>
    <mergeCell ref="G6:G7"/>
  </mergeCells>
  <pageMargins left="1.7" right="0.70866141732283472" top="0.25" bottom="0.2" header="0.2" footer="0.2"/>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3:E36"/>
  <sheetViews>
    <sheetView zoomScaleNormal="100" workbookViewId="0">
      <selection activeCell="D9" sqref="D9"/>
    </sheetView>
  </sheetViews>
  <sheetFormatPr defaultColWidth="8.85546875" defaultRowHeight="12.75"/>
  <cols>
    <col min="1" max="1" width="39.7109375" style="54" customWidth="1"/>
    <col min="2" max="2" width="13.140625" style="54" customWidth="1"/>
    <col min="3" max="3" width="13.5703125" style="97" customWidth="1"/>
    <col min="4" max="4" width="13.7109375" style="97" customWidth="1"/>
    <col min="5" max="16384" width="8.85546875" style="54"/>
  </cols>
  <sheetData>
    <row r="3" spans="1:5" ht="35.25" customHeight="1">
      <c r="A3" s="190" t="s">
        <v>123</v>
      </c>
      <c r="B3" s="191"/>
      <c r="C3" s="191"/>
      <c r="D3" s="191"/>
    </row>
    <row r="4" spans="1:5" ht="19.5" customHeight="1">
      <c r="A4" s="191"/>
      <c r="B4" s="191"/>
      <c r="C4" s="191"/>
      <c r="D4" s="191"/>
    </row>
    <row r="5" spans="1:5" ht="12.75" customHeight="1">
      <c r="A5" s="192"/>
      <c r="B5" s="192"/>
      <c r="C5" s="192"/>
      <c r="D5" s="192"/>
    </row>
    <row r="6" spans="1:5" ht="10.5" customHeight="1">
      <c r="A6" s="85"/>
      <c r="B6" s="85"/>
      <c r="C6" s="85"/>
      <c r="D6" s="85" t="s">
        <v>27</v>
      </c>
      <c r="E6" s="86"/>
    </row>
    <row r="7" spans="1:5" ht="10.5" customHeight="1">
      <c r="A7" s="87"/>
      <c r="B7" s="87"/>
      <c r="C7" s="87"/>
      <c r="D7" s="87"/>
    </row>
    <row r="8" spans="1:5" ht="15.75" customHeight="1">
      <c r="A8" s="193" t="s">
        <v>53</v>
      </c>
      <c r="B8" s="193" t="s">
        <v>29</v>
      </c>
      <c r="C8" s="195" t="s">
        <v>124</v>
      </c>
      <c r="D8" s="196"/>
    </row>
    <row r="9" spans="1:5" ht="18.75" customHeight="1">
      <c r="A9" s="194"/>
      <c r="B9" s="194"/>
      <c r="C9" s="88" t="s">
        <v>54</v>
      </c>
      <c r="D9" s="88" t="s">
        <v>223</v>
      </c>
    </row>
    <row r="10" spans="1:5" ht="23.25" customHeight="1">
      <c r="A10" s="89" t="s">
        <v>56</v>
      </c>
      <c r="B10" s="90">
        <v>295127.14947647892</v>
      </c>
      <c r="C10" s="156">
        <v>67030.582324413364</v>
      </c>
      <c r="D10" s="156">
        <v>68205.809399999998</v>
      </c>
    </row>
    <row r="11" spans="1:5" ht="24" customHeight="1">
      <c r="A11" s="91" t="s">
        <v>57</v>
      </c>
      <c r="B11" s="90">
        <v>179111.85889550421</v>
      </c>
      <c r="C11" s="93">
        <v>45873.70279165019</v>
      </c>
      <c r="D11" s="93">
        <v>34768.672400000003</v>
      </c>
    </row>
    <row r="12" spans="1:5" ht="24" customHeight="1">
      <c r="A12" s="91" t="s">
        <v>58</v>
      </c>
      <c r="B12" s="90">
        <f>+B10-B11</f>
        <v>116015.29058097472</v>
      </c>
      <c r="C12" s="93">
        <v>21156.879532763174</v>
      </c>
      <c r="D12" s="93">
        <v>33437.136999999995</v>
      </c>
    </row>
    <row r="13" spans="1:5" ht="24" customHeight="1">
      <c r="A13" s="91" t="s">
        <v>59</v>
      </c>
      <c r="B13" s="90">
        <f>B14+B15+B16</f>
        <v>58152.546982535161</v>
      </c>
      <c r="C13" s="93">
        <v>13696.344067149857</v>
      </c>
      <c r="D13" s="93">
        <v>11588.888715000001</v>
      </c>
    </row>
    <row r="14" spans="1:5" ht="24" customHeight="1">
      <c r="A14" s="91" t="s">
        <v>60</v>
      </c>
      <c r="B14" s="90">
        <v>7939.7540243999974</v>
      </c>
      <c r="C14" s="93">
        <v>2146.5503157999992</v>
      </c>
      <c r="D14" s="157">
        <v>1500.103077</v>
      </c>
    </row>
    <row r="15" spans="1:5" ht="24" customHeight="1">
      <c r="A15" s="91" t="s">
        <v>61</v>
      </c>
      <c r="B15" s="90">
        <v>9644.7049592058429</v>
      </c>
      <c r="C15" s="93">
        <v>2389.1005392692473</v>
      </c>
      <c r="D15" s="92">
        <v>2295.2354369999998</v>
      </c>
    </row>
    <row r="16" spans="1:5" ht="24" customHeight="1">
      <c r="A16" s="91" t="s">
        <v>39</v>
      </c>
      <c r="B16" s="90">
        <v>40568.087998929324</v>
      </c>
      <c r="C16" s="93">
        <v>9160.6932120806105</v>
      </c>
      <c r="D16" s="92">
        <v>7793.550201</v>
      </c>
    </row>
    <row r="17" spans="1:5" ht="24" customHeight="1">
      <c r="A17" s="91" t="s">
        <v>40</v>
      </c>
      <c r="B17" s="90">
        <v>1223.7674</v>
      </c>
      <c r="C17" s="92">
        <v>252</v>
      </c>
      <c r="D17" s="92">
        <v>467.76740000000001</v>
      </c>
    </row>
    <row r="18" spans="1:5" ht="26.25" customHeight="1">
      <c r="A18" s="91" t="s">
        <v>62</v>
      </c>
      <c r="B18" s="90">
        <f>B12-B13+B17</f>
        <v>59086.510998439553</v>
      </c>
      <c r="C18" s="93">
        <v>7712.5354656133168</v>
      </c>
      <c r="D18" s="93">
        <v>22316.015684999995</v>
      </c>
    </row>
    <row r="19" spans="1:5" ht="30" customHeight="1">
      <c r="A19" s="94" t="s">
        <v>63</v>
      </c>
      <c r="B19" s="90">
        <f>B20+B21-B22</f>
        <v>2664.2354136741405</v>
      </c>
      <c r="C19" s="93">
        <v>-143.10341367413972</v>
      </c>
      <c r="D19" s="95">
        <v>3059.73</v>
      </c>
    </row>
    <row r="20" spans="1:5" ht="24.75" customHeight="1">
      <c r="A20" s="91" t="s">
        <v>64</v>
      </c>
      <c r="B20" s="90">
        <v>3684.3414136741403</v>
      </c>
      <c r="C20" s="92">
        <v>77.661586325860299</v>
      </c>
      <c r="D20" s="92">
        <v>3417.5410000000002</v>
      </c>
    </row>
    <row r="21" spans="1:5" ht="24.75" customHeight="1">
      <c r="A21" s="91" t="s">
        <v>65</v>
      </c>
      <c r="B21" s="90">
        <v>615.48599999999999</v>
      </c>
      <c r="C21" s="92">
        <v>67.506</v>
      </c>
      <c r="D21" s="92">
        <v>412.96800000000002</v>
      </c>
    </row>
    <row r="22" spans="1:5" ht="24.75" customHeight="1">
      <c r="A22" s="91" t="s">
        <v>66</v>
      </c>
      <c r="B22" s="90">
        <v>1635.5919999999999</v>
      </c>
      <c r="C22" s="92">
        <v>288.27100000000002</v>
      </c>
      <c r="D22" s="92">
        <v>770.779</v>
      </c>
    </row>
    <row r="23" spans="1:5" ht="17.25" customHeight="1">
      <c r="A23" s="91" t="s">
        <v>67</v>
      </c>
      <c r="B23" s="90">
        <f>B18+B19</f>
        <v>61750.746412113695</v>
      </c>
      <c r="C23" s="93">
        <v>7569.4320519391767</v>
      </c>
      <c r="D23" s="92">
        <v>25375.745684999994</v>
      </c>
    </row>
    <row r="24" spans="1:5" ht="39.6" customHeight="1">
      <c r="A24" s="94" t="s">
        <v>68</v>
      </c>
      <c r="B24" s="90">
        <v>-1363.6691096323061</v>
      </c>
      <c r="C24" s="92">
        <v>475.07821289931167</v>
      </c>
      <c r="D24" s="158">
        <v>-2925.2310000000002</v>
      </c>
    </row>
    <row r="25" spans="1:5" ht="24" customHeight="1">
      <c r="A25" s="94" t="s">
        <v>69</v>
      </c>
      <c r="B25" s="90">
        <f>B23+B24</f>
        <v>60387.07730248139</v>
      </c>
      <c r="C25" s="92">
        <v>8044.5102648384882</v>
      </c>
      <c r="D25" s="92">
        <v>22450.514684999995</v>
      </c>
      <c r="E25" s="96"/>
    </row>
    <row r="26" spans="1:5" ht="25.5" customHeight="1">
      <c r="A26" s="91" t="s">
        <v>70</v>
      </c>
      <c r="B26" s="90">
        <f>B25*14%</f>
        <v>8454.1908223473947</v>
      </c>
      <c r="C26" s="92">
        <v>1126.2314370773884</v>
      </c>
      <c r="D26" s="92">
        <v>3143.0720558999997</v>
      </c>
    </row>
    <row r="27" spans="1:5" ht="25.5" customHeight="1">
      <c r="A27" s="94" t="s">
        <v>51</v>
      </c>
      <c r="B27" s="90"/>
      <c r="C27" s="92"/>
      <c r="D27" s="92"/>
    </row>
    <row r="28" spans="1:5" ht="29.25" customHeight="1">
      <c r="A28" s="91" t="s">
        <v>52</v>
      </c>
      <c r="B28" s="90">
        <f>B23-B26-B27</f>
        <v>53296.5555897663</v>
      </c>
      <c r="C28" s="93">
        <v>6443.2006148617884</v>
      </c>
      <c r="D28" s="93">
        <v>22232.673629099994</v>
      </c>
    </row>
    <row r="29" spans="1:5" hidden="1"/>
    <row r="30" spans="1:5" hidden="1">
      <c r="A30" s="98"/>
      <c r="B30" s="98"/>
      <c r="C30" s="99"/>
      <c r="D30" s="99"/>
    </row>
    <row r="31" spans="1:5">
      <c r="B31" s="97"/>
    </row>
    <row r="34" spans="1:1">
      <c r="A34" s="100" t="s">
        <v>71</v>
      </c>
    </row>
    <row r="35" spans="1:1" ht="18" customHeight="1">
      <c r="A35" s="100" t="s">
        <v>72</v>
      </c>
    </row>
    <row r="36" spans="1:1" ht="18.75" customHeight="1">
      <c r="A36" s="100" t="s">
        <v>73</v>
      </c>
    </row>
  </sheetData>
  <mergeCells count="6">
    <mergeCell ref="A3:D3"/>
    <mergeCell ref="A4:D4"/>
    <mergeCell ref="A5:D5"/>
    <mergeCell ref="A8:A9"/>
    <mergeCell ref="B8:B9"/>
    <mergeCell ref="C8:D8"/>
  </mergeCells>
  <printOptions horizontalCentered="1" verticalCentered="1"/>
  <pageMargins left="0.36" right="0.2" top="0.86" bottom="2.14" header="0.82" footer="2.0299999999999998"/>
  <pageSetup paperSize="9" scale="89" orientation="portrait" blackAndWhite="1" r:id="rId1"/>
  <headerFooter alignWithMargins="0"/>
</worksheet>
</file>

<file path=xl/worksheets/sheet6.xml><?xml version="1.0" encoding="utf-8"?>
<worksheet xmlns="http://schemas.openxmlformats.org/spreadsheetml/2006/main" xmlns:r="http://schemas.openxmlformats.org/officeDocument/2006/relationships">
  <dimension ref="A1:H30"/>
  <sheetViews>
    <sheetView zoomScaleNormal="100" workbookViewId="0">
      <selection activeCell="E7" sqref="E7:E26"/>
    </sheetView>
  </sheetViews>
  <sheetFormatPr defaultRowHeight="12.75"/>
  <cols>
    <col min="1" max="1" width="6.28515625" customWidth="1"/>
    <col min="2" max="2" width="46.42578125" customWidth="1"/>
    <col min="3" max="3" width="16.42578125" customWidth="1"/>
    <col min="4" max="4" width="16" customWidth="1"/>
    <col min="5" max="5" width="16.28515625" customWidth="1"/>
  </cols>
  <sheetData>
    <row r="1" spans="1:5">
      <c r="A1" s="101"/>
      <c r="B1" s="101"/>
      <c r="C1" s="101"/>
      <c r="D1" s="101"/>
      <c r="E1" s="102"/>
    </row>
    <row r="2" spans="1:5" ht="15" customHeight="1">
      <c r="A2" s="197" t="s">
        <v>215</v>
      </c>
      <c r="B2" s="198"/>
      <c r="C2" s="198"/>
      <c r="D2" s="198"/>
      <c r="E2" s="198"/>
    </row>
    <row r="3" spans="1:5" ht="15" customHeight="1">
      <c r="A3" s="142"/>
      <c r="B3" s="143"/>
      <c r="C3" s="143"/>
      <c r="D3" s="143"/>
      <c r="E3" s="143"/>
    </row>
    <row r="4" spans="1:5">
      <c r="A4" s="199"/>
      <c r="B4" s="199"/>
      <c r="C4" s="199"/>
      <c r="D4" s="199"/>
      <c r="E4" s="199"/>
    </row>
    <row r="5" spans="1:5">
      <c r="E5" t="s">
        <v>27</v>
      </c>
    </row>
    <row r="6" spans="1:5" ht="63" customHeight="1">
      <c r="A6" s="103" t="s">
        <v>13</v>
      </c>
      <c r="B6" s="104" t="s">
        <v>53</v>
      </c>
      <c r="C6" s="105" t="s">
        <v>216</v>
      </c>
      <c r="D6" s="105" t="s">
        <v>217</v>
      </c>
      <c r="E6" s="106" t="s">
        <v>218</v>
      </c>
    </row>
    <row r="7" spans="1:5" ht="27" customHeight="1">
      <c r="A7" s="107">
        <v>1</v>
      </c>
      <c r="B7" s="108" t="s">
        <v>33</v>
      </c>
      <c r="C7" s="109">
        <v>71603091</v>
      </c>
      <c r="D7" s="109">
        <v>68205809.400000006</v>
      </c>
      <c r="E7" s="109">
        <f t="shared" ref="E7:E18" si="0">D7-C7</f>
        <v>-3397281.599999994</v>
      </c>
    </row>
    <row r="8" spans="1:5" ht="29.25" customHeight="1">
      <c r="A8" s="107">
        <v>2</v>
      </c>
      <c r="B8" s="108" t="s">
        <v>34</v>
      </c>
      <c r="C8" s="109">
        <v>33787531</v>
      </c>
      <c r="D8" s="109">
        <v>34768672.399999999</v>
      </c>
      <c r="E8" s="109">
        <f t="shared" si="0"/>
        <v>981141.39999999851</v>
      </c>
    </row>
    <row r="9" spans="1:5" ht="30" customHeight="1">
      <c r="A9" s="110">
        <v>3</v>
      </c>
      <c r="B9" s="108" t="s">
        <v>35</v>
      </c>
      <c r="C9" s="111">
        <v>37815560</v>
      </c>
      <c r="D9" s="111">
        <v>33437137.000000007</v>
      </c>
      <c r="E9" s="111">
        <f t="shared" si="0"/>
        <v>-4378422.9999999925</v>
      </c>
    </row>
    <row r="10" spans="1:5" ht="17.25" customHeight="1">
      <c r="A10" s="107">
        <v>4</v>
      </c>
      <c r="B10" s="108" t="s">
        <v>36</v>
      </c>
      <c r="C10" s="109">
        <v>10448889</v>
      </c>
      <c r="D10" s="109">
        <v>11588888.715</v>
      </c>
      <c r="E10" s="109">
        <f t="shared" si="0"/>
        <v>1139999.7149999999</v>
      </c>
    </row>
    <row r="11" spans="1:5" ht="16.5" customHeight="1">
      <c r="A11" s="112" t="s">
        <v>14</v>
      </c>
      <c r="B11" s="108" t="s">
        <v>37</v>
      </c>
      <c r="C11" s="109">
        <v>1173893</v>
      </c>
      <c r="D11" s="109">
        <v>1500103.077</v>
      </c>
      <c r="E11" s="109">
        <f t="shared" si="0"/>
        <v>326210.07700000005</v>
      </c>
    </row>
    <row r="12" spans="1:5" ht="17.25" customHeight="1">
      <c r="A12" s="113" t="s">
        <v>15</v>
      </c>
      <c r="B12" s="108" t="s">
        <v>38</v>
      </c>
      <c r="C12" s="109">
        <v>1824461</v>
      </c>
      <c r="D12" s="109">
        <v>2295235.4369999999</v>
      </c>
      <c r="E12" s="109">
        <f t="shared" si="0"/>
        <v>470774.43699999992</v>
      </c>
    </row>
    <row r="13" spans="1:5" ht="15.75" customHeight="1">
      <c r="A13" s="107" t="s">
        <v>16</v>
      </c>
      <c r="B13" s="108" t="s">
        <v>39</v>
      </c>
      <c r="C13" s="109">
        <v>7450535</v>
      </c>
      <c r="D13" s="109">
        <v>7793550.2010000004</v>
      </c>
      <c r="E13" s="109">
        <f t="shared" si="0"/>
        <v>343015.20100000035</v>
      </c>
    </row>
    <row r="14" spans="1:5" ht="18" customHeight="1">
      <c r="A14" s="107">
        <v>5</v>
      </c>
      <c r="B14" s="108" t="s">
        <v>40</v>
      </c>
      <c r="C14" s="109">
        <v>388609</v>
      </c>
      <c r="D14" s="109">
        <v>467767.4</v>
      </c>
      <c r="E14" s="109">
        <f t="shared" si="0"/>
        <v>79158.400000000023</v>
      </c>
    </row>
    <row r="15" spans="1:5" ht="15" customHeight="1">
      <c r="A15" s="107">
        <v>6</v>
      </c>
      <c r="B15" s="108" t="s">
        <v>41</v>
      </c>
      <c r="C15" s="109">
        <v>27755280</v>
      </c>
      <c r="D15" s="109">
        <v>22316015.685000006</v>
      </c>
      <c r="E15" s="109">
        <f t="shared" si="0"/>
        <v>-5439264.3149999939</v>
      </c>
    </row>
    <row r="16" spans="1:5" ht="15.75" customHeight="1">
      <c r="A16" s="107">
        <v>7</v>
      </c>
      <c r="B16" s="108" t="s">
        <v>42</v>
      </c>
      <c r="C16" s="109">
        <v>2674130</v>
      </c>
      <c r="D16" s="109">
        <v>3830509</v>
      </c>
      <c r="E16" s="109">
        <f t="shared" si="0"/>
        <v>1156379</v>
      </c>
    </row>
    <row r="17" spans="1:8" ht="15.75" customHeight="1">
      <c r="A17" s="107">
        <v>8</v>
      </c>
      <c r="B17" s="108" t="s">
        <v>43</v>
      </c>
      <c r="C17" s="109">
        <v>1900917</v>
      </c>
      <c r="D17" s="109">
        <v>770779</v>
      </c>
      <c r="E17" s="109">
        <f t="shared" si="0"/>
        <v>-1130138</v>
      </c>
    </row>
    <row r="18" spans="1:8" ht="17.25" customHeight="1">
      <c r="A18" s="107">
        <v>9</v>
      </c>
      <c r="B18" s="108" t="s">
        <v>44</v>
      </c>
      <c r="C18" s="109">
        <v>28528493</v>
      </c>
      <c r="D18" s="109">
        <v>25375745.685000006</v>
      </c>
      <c r="E18" s="109">
        <f t="shared" si="0"/>
        <v>-3152747.3149999939</v>
      </c>
    </row>
    <row r="19" spans="1:8" ht="17.25" customHeight="1">
      <c r="A19" s="107">
        <v>10</v>
      </c>
      <c r="B19" s="108" t="s">
        <v>45</v>
      </c>
      <c r="C19" s="109"/>
      <c r="D19" s="109"/>
      <c r="E19" s="109"/>
    </row>
    <row r="20" spans="1:8" ht="17.25" customHeight="1">
      <c r="A20" s="107">
        <v>11</v>
      </c>
      <c r="B20" s="108" t="s">
        <v>46</v>
      </c>
      <c r="C20" s="109">
        <v>28528493</v>
      </c>
      <c r="D20" s="109">
        <v>25375745.685000006</v>
      </c>
      <c r="E20" s="109">
        <f t="shared" ref="E20:E26" si="1">D20-C20</f>
        <v>-3152747.3149999939</v>
      </c>
    </row>
    <row r="21" spans="1:8" ht="21" customHeight="1">
      <c r="A21" s="107">
        <v>12</v>
      </c>
      <c r="B21" s="108" t="s">
        <v>47</v>
      </c>
      <c r="C21" s="114">
        <v>639671.69999999995</v>
      </c>
      <c r="D21" s="114">
        <v>950480.53</v>
      </c>
      <c r="E21" s="109">
        <f t="shared" si="1"/>
        <v>310808.83000000007</v>
      </c>
    </row>
    <row r="22" spans="1:8" ht="14.25" customHeight="1">
      <c r="A22" s="107">
        <v>13</v>
      </c>
      <c r="B22" s="108" t="s">
        <v>48</v>
      </c>
      <c r="C22" s="109">
        <v>1730151</v>
      </c>
      <c r="D22" s="109">
        <v>3875712.2150000073</v>
      </c>
      <c r="E22" s="109">
        <f t="shared" si="1"/>
        <v>2145561.2150000073</v>
      </c>
    </row>
    <row r="23" spans="1:8" ht="16.5" customHeight="1">
      <c r="A23" s="107">
        <v>14</v>
      </c>
      <c r="B23" s="108" t="s">
        <v>49</v>
      </c>
      <c r="C23" s="109">
        <v>27438013.699999999</v>
      </c>
      <c r="D23" s="109">
        <v>22450514</v>
      </c>
      <c r="E23" s="109">
        <f>D23-C23</f>
        <v>-4987499.6999999993</v>
      </c>
    </row>
    <row r="24" spans="1:8" ht="18.75" customHeight="1">
      <c r="A24" s="107">
        <v>15</v>
      </c>
      <c r="B24" s="108" t="s">
        <v>50</v>
      </c>
      <c r="C24" s="109">
        <v>2057851.0274999999</v>
      </c>
      <c r="D24" s="109">
        <v>3143071.9600000004</v>
      </c>
      <c r="E24" s="109">
        <f t="shared" si="1"/>
        <v>1085220.9325000006</v>
      </c>
    </row>
    <row r="25" spans="1:8" ht="16.5" customHeight="1">
      <c r="A25" s="107">
        <v>16</v>
      </c>
      <c r="B25" s="108" t="s">
        <v>51</v>
      </c>
      <c r="C25" s="109">
        <v>2030413.0138000001</v>
      </c>
      <c r="D25" s="109"/>
      <c r="E25" s="109">
        <f t="shared" si="1"/>
        <v>-2030413.0138000001</v>
      </c>
    </row>
    <row r="26" spans="1:8" ht="17.25" customHeight="1">
      <c r="A26" s="107">
        <v>17</v>
      </c>
      <c r="B26" s="108" t="s">
        <v>52</v>
      </c>
      <c r="C26" s="109">
        <v>24440228.958700001</v>
      </c>
      <c r="D26" s="109">
        <v>22232673.725000005</v>
      </c>
      <c r="E26" s="109">
        <f t="shared" si="1"/>
        <v>-2207555.233699996</v>
      </c>
    </row>
    <row r="28" spans="1:8">
      <c r="A28" s="115"/>
      <c r="B28" s="116"/>
      <c r="C28" s="116"/>
      <c r="D28" s="116"/>
    </row>
    <row r="29" spans="1:8">
      <c r="A29" s="100" t="s">
        <v>31</v>
      </c>
      <c r="B29" s="100"/>
      <c r="C29" s="100"/>
      <c r="D29" s="100"/>
      <c r="E29" s="100"/>
      <c r="F29" s="100"/>
      <c r="G29" s="100"/>
      <c r="H29" s="100"/>
    </row>
    <row r="30" spans="1:8">
      <c r="A30" s="100" t="s">
        <v>32</v>
      </c>
      <c r="B30" s="100"/>
      <c r="C30" s="100"/>
      <c r="D30" s="100"/>
      <c r="E30" s="100"/>
      <c r="F30" s="100"/>
      <c r="G30" s="100"/>
      <c r="H30" s="100"/>
    </row>
  </sheetData>
  <mergeCells count="2">
    <mergeCell ref="A2:E2"/>
    <mergeCell ref="A4:E4"/>
  </mergeCells>
  <pageMargins left="1.7" right="0.75" top="0.19" bottom="0.19" header="0.19" footer="0.1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3:G29"/>
  <sheetViews>
    <sheetView tabSelected="1" topLeftCell="A4" zoomScaleNormal="100" workbookViewId="0">
      <selection activeCell="D7" sqref="D7"/>
    </sheetView>
  </sheetViews>
  <sheetFormatPr defaultRowHeight="12.75"/>
  <cols>
    <col min="1" max="1" width="57" style="54" customWidth="1"/>
    <col min="2" max="2" width="12.28515625" style="54" customWidth="1"/>
    <col min="3" max="3" width="13.42578125" style="97" bestFit="1" customWidth="1"/>
    <col min="4" max="4" width="14.5703125" style="97" customWidth="1"/>
    <col min="5" max="16384" width="9.140625" style="54"/>
  </cols>
  <sheetData>
    <row r="3" spans="1:7" ht="15.75">
      <c r="A3" s="191" t="s">
        <v>122</v>
      </c>
      <c r="B3" s="191"/>
      <c r="C3" s="191"/>
      <c r="D3" s="191"/>
    </row>
    <row r="4" spans="1:7" ht="15.75">
      <c r="A4" s="200"/>
      <c r="B4" s="200"/>
      <c r="C4" s="200"/>
      <c r="D4" s="200"/>
    </row>
    <row r="5" spans="1:7" ht="15.75" thickBot="1">
      <c r="A5" s="117"/>
      <c r="B5" s="117"/>
      <c r="C5" s="118"/>
      <c r="D5" s="119" t="s">
        <v>27</v>
      </c>
    </row>
    <row r="6" spans="1:7" ht="18.75" customHeight="1">
      <c r="A6" s="201" t="s">
        <v>28</v>
      </c>
      <c r="B6" s="203" t="s">
        <v>29</v>
      </c>
      <c r="C6" s="204" t="s">
        <v>125</v>
      </c>
      <c r="D6" s="205"/>
    </row>
    <row r="7" spans="1:7" ht="19.5" customHeight="1">
      <c r="A7" s="202"/>
      <c r="B7" s="194"/>
      <c r="C7" s="88" t="s">
        <v>30</v>
      </c>
      <c r="D7" s="120" t="s">
        <v>224</v>
      </c>
    </row>
    <row r="8" spans="1:7" ht="25.5" customHeight="1">
      <c r="A8" s="121" t="s">
        <v>17</v>
      </c>
      <c r="B8" s="122">
        <v>81272.5</v>
      </c>
      <c r="C8" s="122">
        <v>19366.311000000002</v>
      </c>
      <c r="D8" s="123">
        <v>16701.493999999999</v>
      </c>
    </row>
    <row r="9" spans="1:7" ht="27" customHeight="1">
      <c r="A9" s="121" t="s">
        <v>18</v>
      </c>
      <c r="B9" s="122">
        <v>26285.3</v>
      </c>
      <c r="C9" s="122">
        <v>5818.643</v>
      </c>
      <c r="D9" s="123">
        <v>5128.7569999999996</v>
      </c>
    </row>
    <row r="10" spans="1:7" ht="27" customHeight="1">
      <c r="A10" s="121" t="s">
        <v>19</v>
      </c>
      <c r="B10" s="122">
        <v>17163.900000000001</v>
      </c>
      <c r="C10" s="122">
        <v>4204.8360000000002</v>
      </c>
      <c r="D10" s="123">
        <v>3370.35</v>
      </c>
    </row>
    <row r="11" spans="1:7" ht="26.25" customHeight="1">
      <c r="A11" s="121" t="s">
        <v>20</v>
      </c>
      <c r="B11" s="122">
        <v>4290.9750000000004</v>
      </c>
      <c r="C11" s="122">
        <v>1051.2090000000001</v>
      </c>
      <c r="D11" s="123">
        <v>920.89400000000001</v>
      </c>
    </row>
    <row r="12" spans="1:7" ht="26.25" customHeight="1">
      <c r="A12" s="121" t="s">
        <v>21</v>
      </c>
      <c r="B12" s="122">
        <v>13921.2</v>
      </c>
      <c r="C12" s="122">
        <v>3570.8359999999998</v>
      </c>
      <c r="D12" s="123">
        <v>1925.337</v>
      </c>
    </row>
    <row r="13" spans="1:7" ht="26.25" customHeight="1">
      <c r="A13" s="121" t="s">
        <v>22</v>
      </c>
      <c r="B13" s="122">
        <v>12673.5</v>
      </c>
      <c r="C13" s="122">
        <v>3168.442</v>
      </c>
      <c r="D13" s="123">
        <v>608.72799999999995</v>
      </c>
    </row>
    <row r="14" spans="1:7" ht="26.25" customHeight="1">
      <c r="A14" s="121" t="s">
        <v>23</v>
      </c>
      <c r="B14" s="122">
        <v>34609.5</v>
      </c>
      <c r="C14" s="122">
        <v>8693.8060000000005</v>
      </c>
      <c r="D14" s="123">
        <v>10381.119000000001</v>
      </c>
    </row>
    <row r="15" spans="1:7" ht="26.25" customHeight="1">
      <c r="A15" s="121" t="s">
        <v>24</v>
      </c>
      <c r="B15" s="122">
        <v>18249.400000000001</v>
      </c>
      <c r="C15" s="122">
        <v>4562.4009999999998</v>
      </c>
      <c r="D15" s="123">
        <v>4908.2790000000005</v>
      </c>
      <c r="G15" s="124"/>
    </row>
    <row r="16" spans="1:7" ht="21.75" customHeight="1">
      <c r="A16" s="121" t="s">
        <v>25</v>
      </c>
      <c r="B16" s="122">
        <v>7305.7</v>
      </c>
      <c r="C16" s="122">
        <v>1807.482</v>
      </c>
      <c r="D16" s="123">
        <v>1776.223</v>
      </c>
    </row>
    <row r="17" spans="1:4" ht="39.75" customHeight="1" thickBot="1">
      <c r="A17" s="125" t="s">
        <v>26</v>
      </c>
      <c r="B17" s="126">
        <f>SUM(B8:B14)</f>
        <v>190216.87500000003</v>
      </c>
      <c r="C17" s="126">
        <f>SUM(C8:C14)</f>
        <v>45874.082999999999</v>
      </c>
      <c r="D17" s="126">
        <f>SUM(D8:D14)</f>
        <v>39036.678999999996</v>
      </c>
    </row>
    <row r="18" spans="1:4" ht="15">
      <c r="A18" s="117"/>
      <c r="B18" s="127"/>
      <c r="C18" s="128"/>
      <c r="D18" s="128"/>
    </row>
    <row r="19" spans="1:4" ht="15" hidden="1">
      <c r="A19" s="129"/>
      <c r="B19" s="130"/>
      <c r="C19" s="130"/>
      <c r="D19" s="130"/>
    </row>
    <row r="20" spans="1:4" ht="15" hidden="1">
      <c r="A20" s="129"/>
      <c r="B20" s="130"/>
      <c r="C20" s="130"/>
      <c r="D20" s="130"/>
    </row>
    <row r="21" spans="1:4" ht="15" hidden="1">
      <c r="A21" s="129"/>
      <c r="B21" s="130"/>
      <c r="C21" s="130"/>
      <c r="D21" s="130"/>
    </row>
    <row r="22" spans="1:4" ht="15" hidden="1">
      <c r="A22" s="129"/>
      <c r="B22" s="130"/>
      <c r="C22" s="130"/>
      <c r="D22" s="130"/>
    </row>
    <row r="23" spans="1:4" ht="15" hidden="1">
      <c r="A23" s="129"/>
      <c r="B23" s="130"/>
      <c r="C23" s="130"/>
      <c r="D23" s="130"/>
    </row>
    <row r="24" spans="1:4" ht="15" hidden="1">
      <c r="A24" s="129"/>
      <c r="B24" s="130"/>
      <c r="C24" s="130"/>
      <c r="D24" s="130"/>
    </row>
    <row r="27" spans="1:4" ht="18.75">
      <c r="A27" s="100" t="s">
        <v>31</v>
      </c>
      <c r="B27" s="100"/>
      <c r="C27" s="131"/>
      <c r="D27" s="131"/>
    </row>
    <row r="28" spans="1:4" ht="18.75">
      <c r="A28" s="100" t="s">
        <v>32</v>
      </c>
      <c r="B28" s="100"/>
      <c r="C28" s="131"/>
      <c r="D28" s="131"/>
    </row>
    <row r="29" spans="1:4" ht="18.75">
      <c r="A29" s="132"/>
      <c r="B29" s="132"/>
      <c r="C29" s="131"/>
      <c r="D29" s="131"/>
    </row>
  </sheetData>
  <mergeCells count="5">
    <mergeCell ref="A3:D3"/>
    <mergeCell ref="A4:D4"/>
    <mergeCell ref="A6:A7"/>
    <mergeCell ref="B6:B7"/>
    <mergeCell ref="C6:D6"/>
  </mergeCells>
  <printOptions horizontalCentered="1" verticalCentered="1"/>
  <pageMargins left="0.69" right="0.49" top="0.16" bottom="0.51" header="0.27" footer="0.51181102362204722"/>
  <pageSetup paperSize="9" scale="11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2018 Й 1 ярим йил</vt:lpstr>
      <vt:lpstr>Пояс.зап-2018 1 кв.</vt:lpstr>
      <vt:lpstr>Анализ-18 1-кв.</vt:lpstr>
      <vt:lpstr>Пр№1 18 йил 1-кв.</vt:lpstr>
      <vt:lpstr>финан.резул.18 йил 1-кв</vt:lpstr>
      <vt:lpstr>Табл№5 1-кв.</vt:lpstr>
      <vt:lpstr>анализ себест.1-кв.</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edgora</dc:creator>
  <cp:lastModifiedBy>gulom</cp:lastModifiedBy>
  <dcterms:created xsi:type="dcterms:W3CDTF">2018-08-07T11:45:18Z</dcterms:created>
  <dcterms:modified xsi:type="dcterms:W3CDTF">2019-05-03T09:56:36Z</dcterms:modified>
</cp:coreProperties>
</file>