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0730" windowHeight="11760" activeTab="3"/>
  </bookViews>
  <sheets>
    <sheet name="2019 mail indicators" sheetId="1" r:id="rId1"/>
    <sheet name="Cost" sheetId="2" r:id="rId2"/>
    <sheet name="Expenditures" sheetId="3" r:id="rId3"/>
    <sheet name="production plan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#N/A</definedName>
    <definedName name="\b">#N/A</definedName>
    <definedName name="\z">#N/A</definedName>
    <definedName name="_100Module4_B009__.LOGIN">[1]!'[Module4(B009)].LOGIN'</definedName>
    <definedName name="_101Module4_B010__.LOGIN">[1]!'[Module4(B010)].LOGIN'</definedName>
    <definedName name="_102Module4_B011__.LOGIN">[1]!'[Module4(B011)].LOGIN'</definedName>
    <definedName name="_103Module4_B016__.LOGIN">[1]!'[Module4(B016)].LOGIN'</definedName>
    <definedName name="_104Module4_B021__.LOGIN">[1]!'[Module4(B021)].LOGIN'</definedName>
    <definedName name="_105Module4_B022__.LOGIN">[1]!'[Module4(B022)].LOGIN'</definedName>
    <definedName name="_106Module4_B038__.LOGIN">[1]!'[Module4(B038)].LOGIN'</definedName>
    <definedName name="_107Module4_B040__.LOGIN">[1]!'[Module4(B040)].LOGIN'</definedName>
    <definedName name="_108Module4_B044__.LOGIN">[1]!'[Module4(B044)].LOGIN'</definedName>
    <definedName name="_109Module4_B045__.LOGIN">[1]!'[Module4(B045)].LOGIN'</definedName>
    <definedName name="_110Module4_B046__.LOGIN">[1]!'[Module4(B046)].LOGIN'</definedName>
    <definedName name="_111Module4_B048__.LOGIN">[1]!'[Module4(B048)].LOGIN'</definedName>
    <definedName name="_112Module4_B050__.LOGIN">[1]!'[Module4(B050)].LOGIN'</definedName>
    <definedName name="_113Module4_B051__.LOGIN">[1]!'[Module4(B051)].LOGIN'</definedName>
    <definedName name="_114Module4_B057__.LOGIN">[1]!'[Module4(B057)].LOGIN'</definedName>
    <definedName name="_115Module4_B060__.LOGIN">[1]!'[Module4(B060)].LOGIN'</definedName>
    <definedName name="_116Module4_C001__.LOGIN">[1]!'[Module4(C001)].LOGIN'</definedName>
    <definedName name="_117Module4_C002__.LOGIN">[1]!'[Module4(C002)].LOGIN'</definedName>
    <definedName name="_118Module4_C005__.LOGIN">[1]!'[Module4(C005)].LOGIN'</definedName>
    <definedName name="_119Module4_C007__.LOGIN">[1]!'[Module4(C007)].LOGIN'</definedName>
    <definedName name="_121Module4_C013__.LOGIN">[1]!'[Module4(C013)].LOGIN'</definedName>
    <definedName name="_122Module4_C014__.LOGIN">[1]!'[Module4(C014)].LOGIN'</definedName>
    <definedName name="_123Module4_C020__.LOGIN">[1]!'[Module4(C020)].LOGIN'</definedName>
    <definedName name="_124Module4_D001__.LOGIN">[1]!'[Module4(D001)].LOGIN'</definedName>
    <definedName name="_125Module4_D002__.LOGIN">[1]!'[Module4(D002)].LOGIN'</definedName>
    <definedName name="_126Module4_D007__.LOGIN">[1]!'[Module4(D007)].LOGIN'</definedName>
    <definedName name="_127Module4_D009__.LOGIN">[1]!'[Module4(D009)].LOGIN'</definedName>
    <definedName name="_128Module4_D010__.LOGIN">[1]!'[Module4(D010)].LOGIN'</definedName>
    <definedName name="_89Module4_B0017__.LOGIN">[1]!'[Module4(B0017)].LOGIN'</definedName>
    <definedName name="_90Module4_B002__.LOGIN">[1]!'[Module4(B002)].LOGIN'</definedName>
    <definedName name="_91Module4_B0025__.LOGIN">[1]!'[Module4(B0025)].LOGIN'</definedName>
    <definedName name="_92Module4_B0026__.LOGIN">[1]!'[Module4(B0026)].LOGIN'</definedName>
    <definedName name="_93Module4_B0027__.LOGIN">[1]!'[Module4(B0027)].LOGIN'</definedName>
    <definedName name="_94Module4_B003__.LOGIN">[1]!'[Module4(B003)].LOGIN'</definedName>
    <definedName name="_95Module4_B004__.LOGIN">[1]!'[Module4(B004)].LOGIN'</definedName>
    <definedName name="_96Module4_B005__.LOGIN">[1]!'[Module4(B005)].LOGIN'</definedName>
    <definedName name="_97Module4_B006__.LOGIN">[1]!'[Module4(B006)].LOGIN'</definedName>
    <definedName name="_98Module4_B007__.LOGIN">[1]!'[Module4(B007)].LOGIN'</definedName>
    <definedName name="_99Module4_B008__.LOGIN">[1]!'[Module4(B008)].LOGIN'</definedName>
    <definedName name="_a1Z" localSheetId="0">[2]사양조정!#REF!,[2]사양조정!$C$11,[2]사양조정!$D$11,[2]사양조정!$E$11,[2]사양조정!$F$11</definedName>
    <definedName name="_a1Z" localSheetId="1">[2]사양조정!#REF!,[2]사양조정!$C$11,[2]사양조정!$D$11,[2]사양조정!$E$11,[2]사양조정!$F$11</definedName>
    <definedName name="_a1Z" localSheetId="2">[2]사양조정!#REF!,[2]사양조정!$C$11,[2]사양조정!$D$11,[2]사양조정!$E$11,[2]사양조정!$F$11</definedName>
    <definedName name="_a1Z" localSheetId="3">[2]사양조정!#REF!,[2]사양조정!$C$11,[2]사양조정!$D$11,[2]사양조정!$E$11,[2]사양조정!$F$11</definedName>
    <definedName name="_a1Z">[2]사양조정!#REF!,[2]사양조정!$C$11,[2]사양조정!$D$11,[2]사양조정!$E$11,[2]사양조정!$F$11</definedName>
    <definedName name="_a2Z">[2]사양조정!$G$11,[2]사양조정!$H$11,[2]사양조정!$I$11,[2]사양조정!$J$11,[2]사양조정!$K$11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veh1">[2]사양조정!$B$5:$B$8</definedName>
    <definedName name="_veh10">[2]사양조정!$K$5:$K$8</definedName>
    <definedName name="_veh2">[2]사양조정!$C$5:$C$8</definedName>
    <definedName name="_veh3">[2]사양조정!$D$5:$D$8</definedName>
    <definedName name="_veh4">[2]사양조정!$E$5:$E$8</definedName>
    <definedName name="_veh5">[2]사양조정!$F$5:$F$8</definedName>
    <definedName name="_veh6">[2]사양조정!$G$5:$G$8</definedName>
    <definedName name="_veh7">[2]사양조정!$H$5:$H$8</definedName>
    <definedName name="_veh8">[2]사양조정!$I$5:$I$8</definedName>
    <definedName name="_veh9">[2]사양조정!$J$5:$J$8</definedName>
    <definedName name="Butt_press">[3]!Butt_press</definedName>
    <definedName name="clear">[3]!clear</definedName>
    <definedName name="CoAc_?I?C?o">'[4]AeCO SPL'!$A$4:$Y$2798</definedName>
    <definedName name="CoAc_?I·?C°?o">'[5]AeCO SPL'!$A$4:$Y$2798</definedName>
    <definedName name="DATA2">#N/A</definedName>
    <definedName name="dddddddd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ethering">[6]!gethering</definedName>
    <definedName name="goto_managemant">[6]!goto_managemant</definedName>
    <definedName name="Goto_manual">[3]!Goto_manual</definedName>
    <definedName name="ID">[3]!ID</definedName>
    <definedName name="IE">[1]!IE</definedName>
    <definedName name="KKJJH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ove">[3]!move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" localSheetId="0" hidden="1">{#N/A,#N/A,TRUE,"일정"}</definedName>
    <definedName name="tt" localSheetId="1" hidden="1">{#N/A,#N/A,TRUE,"일정"}</definedName>
    <definedName name="tt" localSheetId="2" hidden="1">{#N/A,#N/A,TRUE,"일정"}</definedName>
    <definedName name="tt" localSheetId="3" hidden="1">{#N/A,#N/A,TRUE,"일정"}</definedName>
    <definedName name="tt" hidden="1">{#N/A,#N/A,TRUE,"일정"}</definedName>
    <definedName name="TY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3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localSheetId="0" hidden="1">{#N/A,#N/A,TRUE,"일정"}</definedName>
    <definedName name="wrn.주간._.보고." localSheetId="1" hidden="1">{#N/A,#N/A,TRUE,"일정"}</definedName>
    <definedName name="wrn.주간._.보고." localSheetId="2" hidden="1">{#N/A,#N/A,TRUE,"일정"}</definedName>
    <definedName name="wrn.주간._.보고." localSheetId="3" hidden="1">{#N/A,#N/A,TRUE,"일정"}</definedName>
    <definedName name="wrn.주간._.보고." hidden="1">{#N/A,#N/A,TRUE,"일정"}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 hidden="1">{#N/A,#N/A,TRUE,"일정"}</definedName>
    <definedName name="WWWW" localSheetId="1" hidden="1">{#N/A,#N/A,TRUE,"일정"}</definedName>
    <definedName name="WWWW" localSheetId="2" hidden="1">{#N/A,#N/A,TRUE,"일정"}</definedName>
    <definedName name="WWWW" localSheetId="3" hidden="1">{#N/A,#N/A,TRUE,"일정"}</definedName>
    <definedName name="WWWW" hidden="1">{#N/A,#N/A,TRUE,"일정"}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Голыше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xlnm.Print_Area" localSheetId="0">'2019 mail indicators'!$A$1:$F$31</definedName>
    <definedName name="_xlnm.Print_Area" localSheetId="2">Expenditures!$A$1:$B$60</definedName>
    <definedName name="구조조정계획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대우개발기초">[1]!대우개발기초</definedName>
    <definedName name="대우개발변동">[1]!대우개발변동</definedName>
    <definedName name="대우자동차기초">[1]!대우자동차기초</definedName>
    <definedName name="대우자동차변동">[1]!대우자동차변동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새일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동MACRO.매출총이익율구하기MACRO">[1]!이동MACRO.매출총이익율구하기MACRO</definedName>
    <definedName name="이명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기화면가기">[1]!초기화면가기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25725" iterate="1"/>
</workbook>
</file>

<file path=xl/calcChain.xml><?xml version="1.0" encoding="utf-8"?>
<calcChain xmlns="http://schemas.openxmlformats.org/spreadsheetml/2006/main">
  <c r="E12" i="4"/>
  <c r="F12" s="1"/>
  <c r="E11"/>
  <c r="F11" s="1"/>
  <c r="E10"/>
  <c r="F10" s="1"/>
  <c r="E9"/>
  <c r="F9" s="1"/>
  <c r="E7"/>
  <c r="F7" s="1"/>
  <c r="E6"/>
  <c r="F6" s="1"/>
  <c r="E17" i="2"/>
  <c r="F11"/>
  <c r="F17" s="1"/>
  <c r="E11"/>
  <c r="D11"/>
  <c r="D17" s="1"/>
  <c r="C11"/>
  <c r="C17" s="1"/>
</calcChain>
</file>

<file path=xl/comments1.xml><?xml version="1.0" encoding="utf-8"?>
<comments xmlns="http://schemas.openxmlformats.org/spreadsheetml/2006/main">
  <authors>
    <author>test</author>
  </authors>
  <commentList>
    <comment ref="C17" authorId="0">
      <text>
        <r>
          <rPr>
            <b/>
            <sz val="8"/>
            <color indexed="81"/>
            <rFont val="Tahoma"/>
            <family val="2"/>
            <charset val="204"/>
          </rPr>
          <t>test:</t>
        </r>
        <r>
          <rPr>
            <sz val="8"/>
            <color indexed="81"/>
            <rFont val="Tahoma"/>
            <family val="2"/>
            <charset val="204"/>
          </rPr>
          <t xml:space="preserve">
Произв.себест.
</t>
        </r>
      </text>
    </comment>
  </commentList>
</comments>
</file>

<file path=xl/comments2.xml><?xml version="1.0" encoding="utf-8"?>
<comments xmlns="http://schemas.openxmlformats.org/spreadsheetml/2006/main">
  <authors>
    <author>user1</author>
  </authors>
  <commentList>
    <comment ref="B19" authorId="0">
      <text>
        <r>
          <rPr>
            <b/>
            <sz val="9"/>
            <color indexed="81"/>
            <rFont val="Tahoma"/>
            <family val="2"/>
            <charset val="204"/>
          </rPr>
          <t>user1:</t>
        </r>
        <r>
          <rPr>
            <sz val="9"/>
            <color indexed="81"/>
            <rFont val="Tahoma"/>
            <family val="2"/>
            <charset val="204"/>
          </rPr>
          <t xml:space="preserve">
с 25% соцстрах
</t>
        </r>
      </text>
    </comment>
  </commentList>
</comments>
</file>

<file path=xl/sharedStrings.xml><?xml version="1.0" encoding="utf-8"?>
<sst xmlns="http://schemas.openxmlformats.org/spreadsheetml/2006/main" count="135" uniqueCount="111">
  <si>
    <t>2019 г.</t>
  </si>
  <si>
    <t xml:space="preserve">                                                                                                                                                                                </t>
  </si>
  <si>
    <t>№ пп</t>
  </si>
  <si>
    <t>1.</t>
  </si>
  <si>
    <t>2.</t>
  </si>
  <si>
    <t xml:space="preserve">3. </t>
  </si>
  <si>
    <t>3.1.</t>
  </si>
  <si>
    <t>3.2.</t>
  </si>
  <si>
    <t>3.3.</t>
  </si>
  <si>
    <t xml:space="preserve">                        Председатель Правления                                                           </t>
  </si>
  <si>
    <t>Realisation expenses</t>
  </si>
  <si>
    <t>including salary expenses</t>
  </si>
  <si>
    <t xml:space="preserve">                    Social insuranse expenses</t>
  </si>
  <si>
    <t xml:space="preserve">                    Amortization</t>
  </si>
  <si>
    <t xml:space="preserve">               Materials</t>
  </si>
  <si>
    <t xml:space="preserve">               works, services</t>
  </si>
  <si>
    <t xml:space="preserve">               services of auxiliary workshops</t>
  </si>
  <si>
    <t xml:space="preserve">               other sale expenses</t>
  </si>
  <si>
    <t>Indicators</t>
  </si>
  <si>
    <t>Total</t>
  </si>
  <si>
    <t>Kvarts SC</t>
  </si>
  <si>
    <t>Period expences</t>
  </si>
  <si>
    <t>in thousand soums</t>
  </si>
  <si>
    <t>Administration expenses</t>
  </si>
  <si>
    <t>including: salary</t>
  </si>
  <si>
    <t xml:space="preserve">               social insurance expenses</t>
  </si>
  <si>
    <t>Salary for the supervisory board</t>
  </si>
  <si>
    <t>Amortization</t>
  </si>
  <si>
    <t xml:space="preserve">Higher organisation fee </t>
  </si>
  <si>
    <t>Company cars expenses</t>
  </si>
  <si>
    <t>Office materials</t>
  </si>
  <si>
    <t>Public services</t>
  </si>
  <si>
    <t>Building rental expenses</t>
  </si>
  <si>
    <t>Services of auxiliary workshops</t>
  </si>
  <si>
    <t>Other expenses</t>
  </si>
  <si>
    <t>Other operational expenses</t>
  </si>
  <si>
    <t xml:space="preserve">Property tax </t>
  </si>
  <si>
    <t>Land tax</t>
  </si>
  <si>
    <t>Tax for using water</t>
  </si>
  <si>
    <t>Other taxes</t>
  </si>
  <si>
    <t>Bank service</t>
  </si>
  <si>
    <t>Expenses of non-productional sector</t>
  </si>
  <si>
    <t xml:space="preserve">                 -   Department of greening</t>
  </si>
  <si>
    <t xml:space="preserve">   -  health care center</t>
  </si>
  <si>
    <t>including salary</t>
  </si>
  <si>
    <t xml:space="preserve">                 -  hotel in Tashkent,  "Chodak" sanatorium</t>
  </si>
  <si>
    <t>Bonuses to celebration days</t>
  </si>
  <si>
    <t>Social insuranse expenses</t>
  </si>
  <si>
    <t>One time bonuses</t>
  </si>
  <si>
    <t>Bonuses to executive body members</t>
  </si>
  <si>
    <t>Sponsorship</t>
  </si>
  <si>
    <t>Staff training expenses</t>
  </si>
  <si>
    <t>Free meal for the staff</t>
  </si>
  <si>
    <t>Social insuranse</t>
  </si>
  <si>
    <t>Total expenses for the period</t>
  </si>
  <si>
    <t>Chief accountant                                            Isaboyev A.</t>
  </si>
  <si>
    <t>Head of SBDP                                                 Yusufjonova Yo.</t>
  </si>
  <si>
    <t>Head of the company                                    A.Pulatov</t>
  </si>
  <si>
    <t>Glass production plan as in natural and value terms for 2019</t>
  </si>
  <si>
    <t xml:space="preserve">Indicator </t>
  </si>
  <si>
    <t>Product volume in current prices</t>
  </si>
  <si>
    <t>Product volume in comparable prices</t>
  </si>
  <si>
    <t>Output:</t>
  </si>
  <si>
    <t xml:space="preserve">  - glass jars in conditional size</t>
  </si>
  <si>
    <t xml:space="preserve">  - glass bottle</t>
  </si>
  <si>
    <t xml:space="preserve">  - flat glass in physical size</t>
  </si>
  <si>
    <t xml:space="preserve">  - flat glass in conditional size</t>
  </si>
  <si>
    <t>Unit</t>
  </si>
  <si>
    <t>million soums</t>
  </si>
  <si>
    <t>million pcs</t>
  </si>
  <si>
    <t>thousand m2</t>
  </si>
  <si>
    <t>2018 expecting</t>
  </si>
  <si>
    <t>plan for 2019</t>
  </si>
  <si>
    <t>growth rate</t>
  </si>
  <si>
    <t>Note: In order to execute the decree of the President of Uzbekistan PP 2615 dated on  28.09.2016 "On the Program measures for further development of the construction industry for 2016-2020" and owing to the end of operation period of the glass furnace it is planned  hot repairs of the furnace as a result of which, the growth rate decreases compared to the last year.</t>
  </si>
  <si>
    <t>Social insurance payment according to the decision of the minute</t>
  </si>
  <si>
    <t>Raw materials</t>
  </si>
  <si>
    <t>Fuel and energy resources</t>
  </si>
  <si>
    <t>Salary</t>
  </si>
  <si>
    <t>Social insurance</t>
  </si>
  <si>
    <t>Indirect material expenses</t>
  </si>
  <si>
    <t>Indirect salary expenses</t>
  </si>
  <si>
    <t>Other expenses total:</t>
  </si>
  <si>
    <t>from that: capital repair fund</t>
  </si>
  <si>
    <t>amortization</t>
  </si>
  <si>
    <t>I quarter</t>
  </si>
  <si>
    <t>II quarter</t>
  </si>
  <si>
    <t>III  quarter</t>
  </si>
  <si>
    <t>IV quarter</t>
  </si>
  <si>
    <t>in mln soums</t>
  </si>
  <si>
    <t>Product cost of planned outputs in Kvarts in 2019</t>
  </si>
  <si>
    <t xml:space="preserve">                     Chief accountant                                                          Isaboyev A.</t>
  </si>
  <si>
    <t xml:space="preserve">                      Head of SBDP                                                             Yusufjonova Yo.</t>
  </si>
  <si>
    <t>Net sales adjusted for exchange prices</t>
  </si>
  <si>
    <t>Manufacturing cost of the production</t>
  </si>
  <si>
    <t>Gross financial result</t>
  </si>
  <si>
    <t>The period expenses  incl.</t>
  </si>
  <si>
    <t xml:space="preserve">Other incomes of the main activity </t>
  </si>
  <si>
    <t>Financial result of the main activity</t>
  </si>
  <si>
    <t>Revenues and expenses of the main activity</t>
  </si>
  <si>
    <t>Interest income</t>
  </si>
  <si>
    <t>Income from currency exchange differences</t>
  </si>
  <si>
    <t>Expenditures of the main activity</t>
  </si>
  <si>
    <t>Income before taxes</t>
  </si>
  <si>
    <t>Expenses included to tax base</t>
  </si>
  <si>
    <t>Taxable income</t>
  </si>
  <si>
    <t xml:space="preserve">Income tax </t>
  </si>
  <si>
    <t>Net profit</t>
  </si>
  <si>
    <t>in million soums</t>
  </si>
  <si>
    <t>Financial results of Kvarts in 2019</t>
  </si>
  <si>
    <t>Head of the company                                     Pulatov A.</t>
  </si>
</sst>
</file>

<file path=xl/styles.xml><?xml version="1.0" encoding="utf-8"?>
<styleSheet xmlns="http://schemas.openxmlformats.org/spreadsheetml/2006/main">
  <numFmts count="30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0_ ;[Red]\-#,##0.000\ "/>
    <numFmt numFmtId="167" formatCode="#,##0.00_ ;[Red]\-#,##0.00\ "/>
    <numFmt numFmtId="168" formatCode="#,##0.000"/>
    <numFmt numFmtId="170" formatCode="_ &quot;\&quot;* #,##0_ ;_ &quot;\&quot;* \-#,##0_ ;_ &quot;\&quot;* &quot;-&quot;_ ;_ @_ "/>
    <numFmt numFmtId="171" formatCode="_(&quot;$&quot;* #,##0.00_);_(&quot;$&quot;* \(#,##0.00\);_(&quot;$&quot;* &quot;-&quot;??_);_(@_)"/>
    <numFmt numFmtId="172" formatCode="_(&quot;$&quot;* #,##0_);_(&quot;$&quot;* \(#,##0\);_(&quot;$&quot;* &quot;-&quot;_);_(@_)"/>
    <numFmt numFmtId="173" formatCode="_-* #,##0.00_-;\-* #,##0.00_-;_-* &quot;-&quot;??_-;_-@_-"/>
    <numFmt numFmtId="174" formatCode="_ &quot;\&quot;* #,##0.00_ ;_ &quot;\&quot;* \-#,##0.00_ ;_ &quot;\&quot;* &quot;-&quot;??_ ;_ @_ "/>
    <numFmt numFmtId="175" formatCode="_ &quot;$&quot;* #,##0.00_ ;_ &quot;$&quot;* \-#,##0.00_ ;_ &quot;$&quot;* &quot;-&quot;??_ ;_ @_ "/>
    <numFmt numFmtId="176" formatCode="&quot;\&quot;#,##0.00;[Red]&quot;\&quot;\-#,##0.00"/>
    <numFmt numFmtId="177" formatCode="_ &quot;$&quot;* #,##0_ ;_ &quot;$&quot;* \-#,##0_ ;_ &quot;$&quot;* &quot;-&quot;_ ;_ @_ "/>
    <numFmt numFmtId="178" formatCode="_-&quot;\&quot;* #,##0.00_-;\-&quot;\&quot;* #,##0.00_-;_-&quot;\&quot;* &quot;-&quot;??_-;_-@_-"/>
    <numFmt numFmtId="179" formatCode="\$#,##0.00;\(\$#,##0.00\)"/>
    <numFmt numFmtId="180" formatCode="&quot;\&quot;#,##0;[Red]&quot;\&quot;\-#,##0"/>
    <numFmt numFmtId="181" formatCode="_ * #,##0_ ;_ * \-#,##0_ ;_ * &quot;-&quot;_ ;_ @_ "/>
    <numFmt numFmtId="182" formatCode="_ * #,##0.00_ ;_ * \-#,##0.00_ ;_ * &quot;-&quot;??_ ;_ @_ "/>
    <numFmt numFmtId="183" formatCode="#,##0.0;[Red]\-#,##0.0"/>
    <numFmt numFmtId="184" formatCode="_-* #,##0.00[$€-1]_-;\-* #,##0.00[$€-1]_-;_-* &quot;-&quot;??[$€-1]_-"/>
    <numFmt numFmtId="185" formatCode="_(* #,##0_);_(* \(#,##0\);_(* &quot;-&quot;_);_(@_)"/>
    <numFmt numFmtId="186" formatCode="_(* #,##0.00_);_(* \(#,##0.00\);_(* &quot;-&quot;??_);_(@_)"/>
    <numFmt numFmtId="187" formatCode="_-* #,##0_-;&quot;\&quot;\!\-* #,##0_-;_-* &quot;-&quot;_-;_-@_-"/>
    <numFmt numFmtId="188" formatCode="_-* #,##0\ &quot;?&quot;_-;\-* #,##0\ &quot;?&quot;_-;_-* &quot;-&quot;\ &quot;?&quot;_-;_-@_-"/>
    <numFmt numFmtId="189" formatCode="_-* #,##0.00\ &quot;?&quot;_-;\-* #,##0.00\ &quot;?&quot;_-;_-* &quot;-&quot;??\ &quot;?&quot;_-;_-@_-"/>
    <numFmt numFmtId="190" formatCode="_-* #,##0\ _?._-;\-* #,##0\ _?._-;_-* &quot;-&quot;\ _?._-;_-@_-"/>
    <numFmt numFmtId="191" formatCode="_-* #,##0.00\ _?._-;\-* #,##0.00\ _?._-;_-* &quot;-&quot;??\ _?._-;_-@_-"/>
    <numFmt numFmtId="192" formatCode="#,##0.0_ ;[Red]\-#,##0.0\ "/>
    <numFmt numFmtId="193" formatCode="0.0"/>
    <numFmt numFmtId="194" formatCode="#,##0.0"/>
  </numFmts>
  <fonts count="9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Bodoni MT Black"/>
      <family val="1"/>
    </font>
    <font>
      <sz val="10"/>
      <name val="Arial"/>
      <family val="2"/>
    </font>
    <font>
      <sz val="10"/>
      <name val="Arial Cyr"/>
      <family val="1"/>
    </font>
    <font>
      <sz val="10"/>
      <name val="Arial Cyr"/>
      <family val="1"/>
      <charset val="204"/>
    </font>
    <font>
      <sz val="11"/>
      <name val="??o"/>
      <family val="3"/>
    </font>
    <font>
      <sz val="11"/>
      <name val="µ??o"/>
      <family val="3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4"/>
      <name val="¾©"/>
      <charset val="204"/>
    </font>
    <font>
      <sz val="14"/>
      <name val="?©"/>
      <charset val="204"/>
    </font>
    <font>
      <sz val="10"/>
      <name val="Arial"/>
      <family val="2"/>
      <charset val="204"/>
    </font>
    <font>
      <sz val="12"/>
      <name val="¾©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???A?"/>
      <family val="3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129"/>
    </font>
    <font>
      <sz val="12"/>
      <name val="¹UAAA¼"/>
      <family val="3"/>
      <charset val="129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?UAAA?"/>
      <family val="1"/>
    </font>
    <font>
      <sz val="11"/>
      <name val="굴림체"/>
      <family val="3"/>
      <charset val="129"/>
    </font>
    <font>
      <sz val="12"/>
      <name val="Times New Roman"/>
      <family val="1"/>
      <charset val="204"/>
    </font>
    <font>
      <b/>
      <sz val="12"/>
      <name val="Arial"/>
      <family val="2"/>
    </font>
    <font>
      <sz val="12"/>
      <name val="바탕체"/>
      <family val="1"/>
      <charset val="129"/>
    </font>
    <font>
      <sz val="12"/>
      <name val="№ЩЕБГј"/>
      <family val="1"/>
      <charset val="129"/>
    </font>
    <font>
      <sz val="12"/>
      <name val="굴림체"/>
      <family val="3"/>
      <charset val="129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±јёІГј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№ЩЕБГј"/>
      <family val="3"/>
      <charset val="129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name val="–ѕ’©"/>
      <family val="3"/>
      <charset val="129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</font>
    <font>
      <sz val="11"/>
      <color indexed="17"/>
      <name val="Calibri"/>
      <family val="2"/>
      <charset val="204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0"/>
      <color indexed="36"/>
      <name val="Arial Cyr"/>
      <family val="2"/>
      <charset val="204"/>
    </font>
    <font>
      <sz val="12"/>
      <name val="┭병릇"/>
      <family val="1"/>
      <charset val="129"/>
    </font>
    <font>
      <sz val="12"/>
      <name val="뼻뮝"/>
      <family val="1"/>
      <charset val="129"/>
    </font>
    <font>
      <sz val="11"/>
      <name val="돋움"/>
      <charset val="129"/>
    </font>
    <font>
      <sz val="10"/>
      <name val="굴림체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129"/>
    </font>
    <font>
      <sz val="12"/>
      <name val="Times New Roman Cyr"/>
      <family val="1"/>
      <charset val="204"/>
    </font>
    <font>
      <sz val="11"/>
      <name val="TimesET"/>
      <family val="1"/>
    </font>
    <font>
      <sz val="9"/>
      <name val="Times New Roman Cyr"/>
      <family val="1"/>
      <charset val="204"/>
    </font>
    <font>
      <sz val="12"/>
      <name val="Arial Cyr"/>
      <family val="2"/>
      <charset val="204"/>
    </font>
    <font>
      <i/>
      <sz val="12"/>
      <name val="Arial Cyr"/>
      <charset val="186"/>
    </font>
    <font>
      <sz val="12"/>
      <name val="Arial Cyr"/>
      <charset val="186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3"/>
      <name val="Arial Cyr"/>
      <family val="2"/>
      <charset val="204"/>
    </font>
    <font>
      <i/>
      <sz val="10"/>
      <name val="Arial Cyr"/>
      <charset val="186"/>
    </font>
    <font>
      <sz val="13"/>
      <name val="Arial Cyr"/>
      <family val="2"/>
      <charset val="204"/>
    </font>
    <font>
      <b/>
      <sz val="13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name val="Bodoni MT Black"/>
      <family val="1"/>
    </font>
    <font>
      <i/>
      <sz val="12"/>
      <name val="Bodoni MT Black"/>
      <family val="1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  <bgColor indexed="26"/>
      </patternFill>
    </fill>
    <fill>
      <patternFill patternType="mediumGray"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57">
    <xf numFmtId="0" fontId="0" fillId="0" borderId="0"/>
    <xf numFmtId="0" fontId="7" fillId="0" borderId="0"/>
    <xf numFmtId="0" fontId="8" fillId="0" borderId="0"/>
    <xf numFmtId="0" fontId="9" fillId="0" borderId="0"/>
    <xf numFmtId="0" fontId="7" fillId="0" borderId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/>
    <xf numFmtId="0" fontId="7" fillId="0" borderId="0"/>
    <xf numFmtId="0" fontId="13" fillId="0" borderId="0"/>
    <xf numFmtId="170" fontId="14" fillId="0" borderId="0" applyFont="0" applyFill="0" applyBorder="0" applyAlignment="0" applyProtection="0"/>
    <xf numFmtId="0" fontId="7" fillId="0" borderId="0"/>
    <xf numFmtId="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12" fillId="0" borderId="0"/>
    <xf numFmtId="0" fontId="14" fillId="0" borderId="0" applyFont="0" applyFill="0" applyBorder="0" applyAlignment="0" applyProtection="0"/>
    <xf numFmtId="0" fontId="7" fillId="0" borderId="0"/>
    <xf numFmtId="0" fontId="14" fillId="0" borderId="0" applyFont="0" applyFill="0" applyBorder="0" applyAlignment="0" applyProtection="0"/>
    <xf numFmtId="0" fontId="12" fillId="0" borderId="0"/>
    <xf numFmtId="0" fontId="12" fillId="0" borderId="0"/>
    <xf numFmtId="0" fontId="13" fillId="0" borderId="0"/>
    <xf numFmtId="170" fontId="14" fillId="0" borderId="0" applyFont="0" applyFill="0" applyBorder="0" applyAlignment="0" applyProtection="0"/>
    <xf numFmtId="0" fontId="7" fillId="0" borderId="0"/>
    <xf numFmtId="0" fontId="10" fillId="0" borderId="0" applyFont="0" applyFill="0" applyBorder="0" applyAlignment="0" applyProtection="0"/>
    <xf numFmtId="0" fontId="7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5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8" fillId="0" borderId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28" fillId="0" borderId="0" applyFont="0" applyFill="0" applyBorder="0" applyAlignment="0" applyProtection="0"/>
    <xf numFmtId="182" fontId="40" fillId="0" borderId="0" applyFont="0" applyFill="0" applyBorder="0" applyAlignment="0" applyProtection="0"/>
    <xf numFmtId="38" fontId="17" fillId="22" borderId="2">
      <protection locked="0"/>
    </xf>
    <xf numFmtId="38" fontId="17" fillId="0" borderId="2"/>
    <xf numFmtId="38" fontId="41" fillId="0" borderId="2"/>
    <xf numFmtId="183" fontId="17" fillId="0" borderId="2"/>
    <xf numFmtId="0" fontId="41" fillId="0" borderId="2" applyNumberFormat="0">
      <alignment horizontal="center"/>
    </xf>
    <xf numFmtId="38" fontId="41" fillId="23" borderId="2" applyNumberFormat="0" applyFont="0" applyBorder="0" applyAlignment="0">
      <alignment horizontal="center"/>
    </xf>
    <xf numFmtId="0" fontId="42" fillId="0" borderId="2" applyNumberFormat="0"/>
    <xf numFmtId="0" fontId="41" fillId="0" borderId="2" applyNumberFormat="0"/>
    <xf numFmtId="0" fontId="42" fillId="0" borderId="2" applyNumberFormat="0">
      <alignment horizontal="right"/>
    </xf>
    <xf numFmtId="0" fontId="14" fillId="0" borderId="0" applyFont="0" applyFill="0" applyBorder="0" applyAlignment="0" applyProtection="0"/>
    <xf numFmtId="0" fontId="43" fillId="0" borderId="0"/>
    <xf numFmtId="0" fontId="28" fillId="0" borderId="0"/>
    <xf numFmtId="0" fontId="40" fillId="0" borderId="0"/>
    <xf numFmtId="0" fontId="44" fillId="0" borderId="0"/>
    <xf numFmtId="184" fontId="45" fillId="0" borderId="0" applyFont="0" applyFill="0" applyBorder="0" applyAlignment="0" applyProtection="0"/>
    <xf numFmtId="0" fontId="46" fillId="0" borderId="3" applyNumberFormat="0" applyAlignment="0" applyProtection="0">
      <alignment horizontal="left" vertical="center"/>
    </xf>
    <xf numFmtId="0" fontId="46" fillId="0" borderId="4">
      <alignment horizontal="left" vertical="center"/>
    </xf>
    <xf numFmtId="0" fontId="21" fillId="0" borderId="0"/>
    <xf numFmtId="0" fontId="2" fillId="0" borderId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50" fillId="13" borderId="5" applyNumberFormat="0" applyAlignment="0" applyProtection="0"/>
    <xf numFmtId="0" fontId="51" fillId="28" borderId="6" applyNumberFormat="0" applyAlignment="0" applyProtection="0"/>
    <xf numFmtId="0" fontId="52" fillId="28" borderId="5" applyNumberFormat="0" applyAlignment="0" applyProtection="0"/>
    <xf numFmtId="164" fontId="2" fillId="0" borderId="0" applyFont="0" applyFill="0" applyBorder="0" applyAlignment="0" applyProtection="0"/>
    <xf numFmtId="181" fontId="53" fillId="0" borderId="0" applyFont="0" applyFill="0" applyBorder="0" applyAlignment="0" applyProtection="0"/>
    <xf numFmtId="182" fontId="48" fillId="0" borderId="0" applyFont="0" applyFill="0" applyBorder="0" applyAlignment="0" applyProtection="0"/>
    <xf numFmtId="170" fontId="53" fillId="0" borderId="0" applyFont="0" applyFill="0" applyBorder="0" applyAlignment="0" applyProtection="0"/>
    <xf numFmtId="174" fontId="48" fillId="0" borderId="0" applyFont="0" applyFill="0" applyBorder="0" applyAlignment="0" applyProtection="0"/>
    <xf numFmtId="0" fontId="54" fillId="0" borderId="7" applyNumberFormat="0" applyFill="0" applyAlignment="0" applyProtection="0"/>
    <xf numFmtId="0" fontId="55" fillId="0" borderId="8" applyNumberFormat="0" applyFill="0" applyAlignment="0" applyProtection="0"/>
    <xf numFmtId="0" fontId="56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8" fillId="0" borderId="10" applyNumberFormat="0" applyFill="0" applyAlignment="0" applyProtection="0"/>
    <xf numFmtId="0" fontId="59" fillId="29" borderId="11" applyNumberFormat="0" applyAlignment="0" applyProtection="0"/>
    <xf numFmtId="0" fontId="60" fillId="0" borderId="0" applyNumberFormat="0" applyFill="0" applyBorder="0" applyAlignment="0" applyProtection="0"/>
    <xf numFmtId="0" fontId="61" fillId="30" borderId="0" applyNumberFormat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/>
    <xf numFmtId="0" fontId="48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63" fillId="0" borderId="0"/>
    <xf numFmtId="0" fontId="63" fillId="0" borderId="0"/>
    <xf numFmtId="0" fontId="1" fillId="0" borderId="0"/>
    <xf numFmtId="0" fontId="64" fillId="0" borderId="0">
      <alignment horizontal="left"/>
    </xf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4" fillId="0" borderId="0"/>
    <xf numFmtId="0" fontId="64" fillId="0" borderId="0"/>
    <xf numFmtId="0" fontId="65" fillId="9" borderId="0" applyNumberFormat="0" applyBorder="0" applyAlignment="0" applyProtection="0"/>
    <xf numFmtId="0" fontId="66" fillId="0" borderId="0" applyNumberFormat="0" applyFill="0" applyBorder="0" applyAlignment="0" applyProtection="0"/>
    <xf numFmtId="0" fontId="2" fillId="31" borderId="12" applyNumberFormat="0" applyFont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67" fillId="0" borderId="13" applyNumberFormat="0" applyFill="0" applyAlignment="0" applyProtection="0"/>
    <xf numFmtId="0" fontId="68" fillId="0" borderId="0"/>
    <xf numFmtId="0" fontId="69" fillId="0" borderId="0" applyNumberFormat="0" applyFill="0" applyBorder="0" applyAlignment="0" applyProtection="0"/>
    <xf numFmtId="185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1" fillId="10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49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76" fillId="0" borderId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14" fillId="0" borderId="0" applyFont="0" applyFill="0" applyBorder="0" applyAlignment="0" applyProtection="0"/>
    <xf numFmtId="187" fontId="7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7" fillId="0" borderId="0" applyFont="0" applyFill="0" applyBorder="0" applyAlignment="0" applyProtection="0"/>
    <xf numFmtId="188" fontId="63" fillId="0" borderId="0" applyFont="0" applyFill="0" applyBorder="0" applyAlignment="0" applyProtection="0"/>
    <xf numFmtId="189" fontId="63" fillId="0" borderId="0" applyFont="0" applyFill="0" applyBorder="0" applyAlignment="0" applyProtection="0"/>
    <xf numFmtId="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4" fontId="47" fillId="0" borderId="0" applyFont="0" applyFill="0" applyBorder="0" applyAlignment="0" applyProtection="0"/>
    <xf numFmtId="0" fontId="78" fillId="0" borderId="0"/>
    <xf numFmtId="0" fontId="79" fillId="0" borderId="0"/>
    <xf numFmtId="0" fontId="14" fillId="0" borderId="0" applyFont="0" applyFill="0" applyBorder="0" applyAlignment="0" applyProtection="0"/>
    <xf numFmtId="0" fontId="80" fillId="0" borderId="0"/>
    <xf numFmtId="0" fontId="63" fillId="0" borderId="0"/>
    <xf numFmtId="0" fontId="47" fillId="0" borderId="0"/>
    <xf numFmtId="0" fontId="8" fillId="0" borderId="0"/>
    <xf numFmtId="0" fontId="63" fillId="0" borderId="0"/>
    <xf numFmtId="0" fontId="70" fillId="0" borderId="0"/>
    <xf numFmtId="0" fontId="63" fillId="0" borderId="0" applyNumberFormat="0" applyProtection="0"/>
    <xf numFmtId="0" fontId="63" fillId="0" borderId="0" applyNumberFormat="0" applyProtection="0"/>
    <xf numFmtId="0" fontId="63" fillId="0" borderId="0"/>
    <xf numFmtId="0" fontId="81" fillId="0" borderId="0"/>
    <xf numFmtId="0" fontId="63" fillId="0" borderId="0"/>
    <xf numFmtId="0" fontId="82" fillId="0" borderId="0"/>
    <xf numFmtId="0" fontId="82" fillId="0" borderId="0"/>
    <xf numFmtId="0" fontId="63" fillId="0" borderId="0"/>
    <xf numFmtId="0" fontId="82" fillId="0" borderId="0"/>
    <xf numFmtId="0" fontId="82" fillId="0" borderId="0"/>
    <xf numFmtId="0" fontId="82" fillId="0" borderId="0"/>
    <xf numFmtId="0" fontId="83" fillId="0" borderId="0" applyAlignment="0"/>
    <xf numFmtId="0" fontId="82" fillId="0" borderId="0"/>
    <xf numFmtId="0" fontId="81" fillId="0" borderId="0"/>
    <xf numFmtId="0" fontId="63" fillId="0" borderId="0"/>
    <xf numFmtId="0" fontId="63" fillId="0" borderId="0"/>
    <xf numFmtId="190" fontId="63" fillId="0" borderId="0" applyFont="0" applyFill="0" applyBorder="0" applyAlignment="0" applyProtection="0"/>
    <xf numFmtId="191" fontId="63" fillId="0" borderId="0" applyFont="0" applyFill="0" applyBorder="0" applyAlignment="0" applyProtection="0"/>
  </cellStyleXfs>
  <cellXfs count="101">
    <xf numFmtId="0" fontId="0" fillId="0" borderId="0" xfId="0"/>
    <xf numFmtId="2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0" fillId="2" borderId="2" xfId="0" applyFill="1" applyBorder="1" applyAlignment="1">
      <alignment horizontal="left" indent="1"/>
    </xf>
    <xf numFmtId="166" fontId="0" fillId="2" borderId="2" xfId="0" applyNumberFormat="1" applyFill="1" applyBorder="1" applyAlignment="1">
      <alignment horizontal="right"/>
    </xf>
    <xf numFmtId="166" fontId="0" fillId="3" borderId="2" xfId="0" applyNumberFormat="1" applyFill="1" applyBorder="1" applyAlignment="1">
      <alignment horizontal="right"/>
    </xf>
    <xf numFmtId="166" fontId="0" fillId="0" borderId="0" xfId="0" applyNumberFormat="1"/>
    <xf numFmtId="0" fontId="0" fillId="4" borderId="2" xfId="0" applyFill="1" applyBorder="1" applyAlignment="1">
      <alignment horizontal="left" indent="1"/>
    </xf>
    <xf numFmtId="166" fontId="0" fillId="5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left" indent="1"/>
    </xf>
    <xf numFmtId="167" fontId="0" fillId="2" borderId="2" xfId="0" applyNumberFormat="1" applyFill="1" applyBorder="1" applyAlignment="1">
      <alignment horizontal="right"/>
    </xf>
    <xf numFmtId="0" fontId="0" fillId="6" borderId="2" xfId="0" applyFill="1" applyBorder="1" applyAlignment="1">
      <alignment horizontal="left" indent="1"/>
    </xf>
    <xf numFmtId="166" fontId="0" fillId="6" borderId="2" xfId="0" applyNumberFormat="1" applyFill="1" applyBorder="1" applyAlignment="1">
      <alignment horizontal="right"/>
    </xf>
    <xf numFmtId="168" fontId="0" fillId="2" borderId="2" xfId="0" applyNumberFormat="1" applyFill="1" applyBorder="1" applyAlignment="1">
      <alignment horizontal="right"/>
    </xf>
    <xf numFmtId="166" fontId="0" fillId="0" borderId="0" xfId="0" applyNumberFormat="1" applyBorder="1"/>
    <xf numFmtId="166" fontId="0" fillId="0" borderId="2" xfId="0" applyNumberFormat="1" applyFill="1" applyBorder="1" applyAlignment="1">
      <alignment horizontal="right"/>
    </xf>
    <xf numFmtId="0" fontId="0" fillId="0" borderId="0" xfId="0" applyBorder="1"/>
    <xf numFmtId="166" fontId="0" fillId="0" borderId="0" xfId="0" applyNumberFormat="1" applyFill="1" applyBorder="1" applyAlignment="1">
      <alignment horizontal="right"/>
    </xf>
    <xf numFmtId="0" fontId="0" fillId="0" borderId="2" xfId="0" applyBorder="1" applyAlignment="1">
      <alignment horizontal="left" wrapText="1" indent="1"/>
    </xf>
    <xf numFmtId="0" fontId="0" fillId="7" borderId="2" xfId="0" applyFill="1" applyBorder="1" applyAlignment="1">
      <alignment horizontal="left" indent="1"/>
    </xf>
    <xf numFmtId="166" fontId="0" fillId="7" borderId="2" xfId="0" applyNumberFormat="1" applyFill="1" applyBorder="1" applyAlignment="1">
      <alignment horizontal="right"/>
    </xf>
    <xf numFmtId="0" fontId="0" fillId="0" borderId="2" xfId="0" applyBorder="1"/>
    <xf numFmtId="2" fontId="0" fillId="0" borderId="2" xfId="0" applyNumberFormat="1" applyBorder="1"/>
    <xf numFmtId="0" fontId="0" fillId="0" borderId="0" xfId="0" applyFill="1"/>
    <xf numFmtId="2" fontId="0" fillId="0" borderId="0" xfId="0" applyNumberFormat="1" applyFill="1"/>
    <xf numFmtId="0" fontId="6" fillId="0" borderId="0" xfId="0" applyFont="1" applyFill="1" applyBorder="1" applyAlignment="1"/>
    <xf numFmtId="0" fontId="4" fillId="0" borderId="0" xfId="0" applyFont="1"/>
    <xf numFmtId="2" fontId="84" fillId="0" borderId="0" xfId="0" applyNumberFormat="1" applyFont="1"/>
    <xf numFmtId="2" fontId="4" fillId="0" borderId="0" xfId="0" applyNumberFormat="1" applyFont="1"/>
    <xf numFmtId="0" fontId="84" fillId="0" borderId="0" xfId="0" applyFont="1"/>
    <xf numFmtId="2" fontId="85" fillId="0" borderId="0" xfId="0" applyNumberFormat="1" applyFont="1"/>
    <xf numFmtId="2" fontId="86" fillId="0" borderId="2" xfId="0" applyNumberFormat="1" applyFont="1" applyBorder="1" applyAlignment="1">
      <alignment horizontal="center"/>
    </xf>
    <xf numFmtId="2" fontId="86" fillId="0" borderId="21" xfId="0" applyNumberFormat="1" applyFont="1" applyBorder="1" applyAlignment="1">
      <alignment horizontal="center"/>
    </xf>
    <xf numFmtId="192" fontId="87" fillId="4" borderId="2" xfId="0" applyNumberFormat="1" applyFont="1" applyFill="1" applyBorder="1" applyAlignment="1">
      <alignment horizontal="center"/>
    </xf>
    <xf numFmtId="193" fontId="87" fillId="0" borderId="2" xfId="0" applyNumberFormat="1" applyFont="1" applyBorder="1" applyAlignment="1">
      <alignment horizontal="center"/>
    </xf>
    <xf numFmtId="193" fontId="87" fillId="0" borderId="21" xfId="0" applyNumberFormat="1" applyFont="1" applyBorder="1" applyAlignment="1">
      <alignment horizontal="center"/>
    </xf>
    <xf numFmtId="167" fontId="87" fillId="4" borderId="2" xfId="0" applyNumberFormat="1" applyFont="1" applyFill="1" applyBorder="1" applyAlignment="1">
      <alignment horizontal="center"/>
    </xf>
    <xf numFmtId="192" fontId="87" fillId="4" borderId="21" xfId="0" applyNumberFormat="1" applyFont="1" applyFill="1" applyBorder="1" applyAlignment="1">
      <alignment horizontal="center"/>
    </xf>
    <xf numFmtId="192" fontId="87" fillId="4" borderId="24" xfId="0" applyNumberFormat="1" applyFont="1" applyFill="1" applyBorder="1" applyAlignment="1">
      <alignment horizontal="center"/>
    </xf>
    <xf numFmtId="192" fontId="84" fillId="0" borderId="0" xfId="0" applyNumberFormat="1" applyFont="1"/>
    <xf numFmtId="0" fontId="84" fillId="4" borderId="2" xfId="0" applyFont="1" applyFill="1" applyBorder="1"/>
    <xf numFmtId="193" fontId="87" fillId="4" borderId="2" xfId="0" applyNumberFormat="1" applyFont="1" applyFill="1" applyBorder="1" applyAlignment="1">
      <alignment horizontal="center"/>
    </xf>
    <xf numFmtId="193" fontId="87" fillId="0" borderId="25" xfId="0" applyNumberFormat="1" applyFont="1" applyBorder="1" applyAlignment="1">
      <alignment horizontal="center"/>
    </xf>
    <xf numFmtId="192" fontId="87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2" fontId="88" fillId="0" borderId="0" xfId="0" applyNumberFormat="1" applyFont="1"/>
    <xf numFmtId="0" fontId="88" fillId="0" borderId="0" xfId="0" applyFont="1"/>
    <xf numFmtId="0" fontId="91" fillId="0" borderId="0" xfId="0" applyFont="1" applyAlignment="1">
      <alignment horizontal="center"/>
    </xf>
    <xf numFmtId="0" fontId="92" fillId="0" borderId="0" xfId="0" applyFont="1" applyAlignment="1">
      <alignment horizontal="center"/>
    </xf>
    <xf numFmtId="0" fontId="93" fillId="0" borderId="25" xfId="0" applyFont="1" applyBorder="1" applyAlignment="1">
      <alignment horizontal="center" vertical="center"/>
    </xf>
    <xf numFmtId="0" fontId="91" fillId="0" borderId="25" xfId="0" applyFont="1" applyBorder="1" applyAlignment="1">
      <alignment horizontal="center" vertical="center"/>
    </xf>
    <xf numFmtId="0" fontId="93" fillId="4" borderId="2" xfId="0" applyFont="1" applyFill="1" applyBorder="1" applyAlignment="1">
      <alignment horizontal="left" indent="2"/>
    </xf>
    <xf numFmtId="192" fontId="93" fillId="4" borderId="2" xfId="0" applyNumberFormat="1" applyFont="1" applyFill="1" applyBorder="1" applyAlignment="1">
      <alignment horizontal="center"/>
    </xf>
    <xf numFmtId="192" fontId="93" fillId="4" borderId="2" xfId="0" applyNumberFormat="1" applyFont="1" applyFill="1" applyBorder="1" applyAlignment="1">
      <alignment horizontal="right"/>
    </xf>
    <xf numFmtId="0" fontId="93" fillId="32" borderId="2" xfId="0" applyFont="1" applyFill="1" applyBorder="1" applyAlignment="1">
      <alignment horizontal="center"/>
    </xf>
    <xf numFmtId="192" fontId="94" fillId="32" borderId="2" xfId="0" applyNumberFormat="1" applyFont="1" applyFill="1" applyBorder="1" applyAlignment="1">
      <alignment horizontal="right"/>
    </xf>
    <xf numFmtId="0" fontId="93" fillId="4" borderId="2" xfId="0" applyFont="1" applyFill="1" applyBorder="1" applyAlignment="1">
      <alignment horizontal="left" wrapText="1"/>
    </xf>
    <xf numFmtId="192" fontId="94" fillId="32" borderId="2" xfId="0" applyNumberFormat="1" applyFont="1" applyFill="1" applyBorder="1" applyAlignment="1"/>
    <xf numFmtId="0" fontId="93" fillId="4" borderId="2" xfId="0" applyFont="1" applyFill="1" applyBorder="1" applyAlignment="1">
      <alignment horizontal="left" vertical="top" wrapText="1"/>
    </xf>
    <xf numFmtId="166" fontId="93" fillId="4" borderId="2" xfId="0" applyNumberFormat="1" applyFont="1" applyFill="1" applyBorder="1" applyAlignment="1">
      <alignment horizontal="right"/>
    </xf>
    <xf numFmtId="0" fontId="93" fillId="32" borderId="2" xfId="0" applyFont="1" applyFill="1" applyBorder="1" applyAlignment="1">
      <alignment horizontal="left"/>
    </xf>
    <xf numFmtId="192" fontId="94" fillId="0" borderId="0" xfId="0" applyNumberFormat="1" applyFont="1" applyFill="1" applyBorder="1" applyAlignment="1">
      <alignment horizontal="right"/>
    </xf>
    <xf numFmtId="0" fontId="93" fillId="0" borderId="0" xfId="0" applyFont="1" applyFill="1" applyBorder="1" applyAlignment="1">
      <alignment horizontal="left" indent="2"/>
    </xf>
    <xf numFmtId="0" fontId="6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194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194" fontId="0" fillId="0" borderId="2" xfId="0" applyNumberFormat="1" applyBorder="1"/>
    <xf numFmtId="0" fontId="0" fillId="0" borderId="26" xfId="0" applyBorder="1"/>
    <xf numFmtId="194" fontId="0" fillId="0" borderId="2" xfId="0" applyNumberFormat="1" applyFill="1" applyBorder="1" applyAlignment="1">
      <alignment horizontal="center"/>
    </xf>
    <xf numFmtId="0" fontId="93" fillId="4" borderId="2" xfId="0" applyFont="1" applyFill="1" applyBorder="1" applyAlignment="1">
      <alignment horizontal="left"/>
    </xf>
    <xf numFmtId="0" fontId="93" fillId="4" borderId="2" xfId="0" applyFont="1" applyFill="1" applyBorder="1" applyAlignment="1">
      <alignment horizontal="left" wrapText="1" indent="2"/>
    </xf>
    <xf numFmtId="0" fontId="5" fillId="0" borderId="0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86" fillId="0" borderId="15" xfId="0" applyFont="1" applyBorder="1" applyAlignment="1">
      <alignment horizontal="center" vertical="center"/>
    </xf>
    <xf numFmtId="0" fontId="86" fillId="0" borderId="20" xfId="0" applyFont="1" applyBorder="1" applyAlignment="1">
      <alignment horizontal="center" vertical="center"/>
    </xf>
    <xf numFmtId="0" fontId="86" fillId="0" borderId="16" xfId="0" applyFont="1" applyBorder="1" applyAlignment="1">
      <alignment horizontal="center"/>
    </xf>
    <xf numFmtId="0" fontId="86" fillId="0" borderId="17" xfId="0" applyFont="1" applyBorder="1" applyAlignment="1">
      <alignment horizontal="center"/>
    </xf>
    <xf numFmtId="0" fontId="86" fillId="0" borderId="18" xfId="0" applyFont="1" applyBorder="1" applyAlignment="1">
      <alignment horizontal="center"/>
    </xf>
    <xf numFmtId="0" fontId="91" fillId="0" borderId="0" xfId="0" applyFont="1" applyAlignment="1">
      <alignment horizontal="center"/>
    </xf>
    <xf numFmtId="0" fontId="97" fillId="0" borderId="1" xfId="0" applyFont="1" applyBorder="1" applyAlignment="1">
      <alignment horizontal="left"/>
    </xf>
    <xf numFmtId="0" fontId="98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0" fillId="0" borderId="28" xfId="0" applyNumberFormat="1" applyBorder="1" applyAlignment="1">
      <alignment horizontal="left" vertical="top" wrapText="1"/>
    </xf>
    <xf numFmtId="0" fontId="84" fillId="0" borderId="22" xfId="0" applyFont="1" applyFill="1" applyBorder="1" applyAlignment="1">
      <alignment horizontal="left" indent="1"/>
    </xf>
    <xf numFmtId="0" fontId="84" fillId="0" borderId="23" xfId="0" applyFont="1" applyFill="1" applyBorder="1" applyAlignment="1">
      <alignment horizontal="center"/>
    </xf>
    <xf numFmtId="0" fontId="86" fillId="0" borderId="14" xfId="0" applyFont="1" applyFill="1" applyBorder="1" applyAlignment="1">
      <alignment horizontal="center" vertical="center"/>
    </xf>
    <xf numFmtId="0" fontId="86" fillId="0" borderId="19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indent="1"/>
    </xf>
    <xf numFmtId="0" fontId="0" fillId="33" borderId="2" xfId="0" applyFill="1" applyBorder="1" applyAlignment="1">
      <alignment horizontal="left" indent="1"/>
    </xf>
    <xf numFmtId="0" fontId="0" fillId="0" borderId="2" xfId="0" applyFill="1" applyBorder="1" applyAlignment="1">
      <alignment horizontal="left"/>
    </xf>
    <xf numFmtId="0" fontId="4" fillId="0" borderId="0" xfId="0" applyFont="1" applyAlignment="1">
      <alignment horizontal="center"/>
    </xf>
  </cellXfs>
  <cellStyles count="357">
    <cellStyle name="          _x000d__x000a_mouse.drv=lmouse.drv" xfId="1"/>
    <cellStyle name="????DAMAS" xfId="2"/>
    <cellStyle name="????TICO" xfId="3"/>
    <cellStyle name="?”´?_REV3 " xfId="4"/>
    <cellStyle name="?AU?XLS!check_filesche|_x0005_" xfId="5"/>
    <cellStyle name="?AU»?XLS!check_filesche|_x0005_" xfId="6"/>
    <cellStyle name="_060217 Order Plan(March incresed)" xfId="7"/>
    <cellStyle name="_2007 y BP-170 000  02.09.2006. last" xfId="8"/>
    <cellStyle name="_9월 해외법인 월별 생산품질현황보고" xfId="9"/>
    <cellStyle name="_APPDIX(2~6)-1012" xfId="10"/>
    <cellStyle name="_AVTOZAZ실적전망(완결)" xfId="11"/>
    <cellStyle name="_COST DOWN" xfId="12"/>
    <cellStyle name="_DOHC 검토" xfId="13"/>
    <cellStyle name="_DOHC 검토 2" xfId="14"/>
    <cellStyle name="_FAC WORKSCOPE" xfId="15"/>
    <cellStyle name="_Order KD new" xfId="16"/>
    <cellStyle name="_PACKING1" xfId="17"/>
    <cellStyle name="_Plan 2007 BP-167 000   23.06.2006." xfId="18"/>
    <cellStyle name="_PROPOSAL-첨부" xfId="19"/>
    <cellStyle name="_Книга10" xfId="20"/>
    <cellStyle name="_Книга2" xfId="21"/>
    <cellStyle name="_Приложения1,2 к постановлению" xfId="22"/>
    <cellStyle name="_넥시아 MINOR CHANGE 검토" xfId="23"/>
    <cellStyle name="_법인현황요약" xfId="24"/>
    <cellStyle name="_비상경영계획(REV.2)" xfId="25"/>
    <cellStyle name="_상반기 실적전망 (완결9.7)" xfId="26"/>
    <cellStyle name="æØè [0.00]_PRODUCT DETAIL Q1" xfId="27"/>
    <cellStyle name="æØè_PRODUCT DETAIL Q1" xfId="28"/>
    <cellStyle name="EY [0.00]_PRODUCT DETAIL Q1" xfId="29"/>
    <cellStyle name="ÊÝ [0.00]_PRODUCT DETAIL Q1" xfId="30"/>
    <cellStyle name="EY [0.00]_PRODUCT DETAIL Q3 (2)" xfId="31"/>
    <cellStyle name="ÊÝ [0.00]_PRODUCT DETAIL Q3 (2)" xfId="32"/>
    <cellStyle name="EY_PRODUCT DETAIL Q1" xfId="33"/>
    <cellStyle name="ÊÝ_PRODUCT DETAIL Q1" xfId="34"/>
    <cellStyle name="EY_PRODUCT DETAIL Q3 (2)" xfId="35"/>
    <cellStyle name="ÊÝ_PRODUCT DETAIL Q3 (2)" xfId="36"/>
    <cellStyle name="W_BOOKSHIP" xfId="37"/>
    <cellStyle name="20% - Акцент1 2" xfId="38"/>
    <cellStyle name="20% - Акцент2 2" xfId="39"/>
    <cellStyle name="20% - Акцент3 2" xfId="40"/>
    <cellStyle name="20% - Акцент4 2" xfId="41"/>
    <cellStyle name="20% - Акцент5 2" xfId="42"/>
    <cellStyle name="20% - Акцент6 2" xfId="43"/>
    <cellStyle name="40% - Акцент1 2" xfId="44"/>
    <cellStyle name="40% - Акцент2 2" xfId="45"/>
    <cellStyle name="40% - Акцент3 2" xfId="46"/>
    <cellStyle name="40% - Акцент4 2" xfId="47"/>
    <cellStyle name="40% - Акцент5 2" xfId="48"/>
    <cellStyle name="40% - Акцент6 2" xfId="49"/>
    <cellStyle name="60% - Акцент1 2" xfId="50"/>
    <cellStyle name="60% - Акцент2 2" xfId="51"/>
    <cellStyle name="60% - Акцент3 2" xfId="52"/>
    <cellStyle name="60% - Акцент4 2" xfId="53"/>
    <cellStyle name="60% - Акцент5 2" xfId="54"/>
    <cellStyle name="60% - Акцент6 2" xfId="55"/>
    <cellStyle name="A???_x0005__x0014_" xfId="56"/>
    <cellStyle name="A?????A???" xfId="57"/>
    <cellStyle name="A?????o 4DR NB PHASE I ACT " xfId="58"/>
    <cellStyle name="A?????o 4DR NB PHASE I ACT_??o 4DR NB PHASE I ACT " xfId="59"/>
    <cellStyle name="A????a도??" xfId="60"/>
    <cellStyle name="A????C??PL " xfId="61"/>
    <cellStyle name="A????e?iAaCI?aA?" xfId="62"/>
    <cellStyle name="A???[0]_??A???" xfId="63"/>
    <cellStyle name="A???98?A??(2)_98?a도??" xfId="64"/>
    <cellStyle name="A???98?a도??" xfId="65"/>
    <cellStyle name="A???A?량?iCa_?e?iAaCI?aA?" xfId="66"/>
    <cellStyle name="A???AoAUAy캿C? " xfId="67"/>
    <cellStyle name="A???A쪨??I1컐 CoE? " xfId="68"/>
    <cellStyle name="A???C?Ao_AoAUAy캿C? " xfId="69"/>
    <cellStyle name="A???F006-1A? " xfId="70"/>
    <cellStyle name="A???F008-1A?  " xfId="71"/>
    <cellStyle name="A???INQUIRY ???A?Ao " xfId="72"/>
    <cellStyle name="A???T-100 ??o 4DR NB PHASE I " xfId="73"/>
    <cellStyle name="A???T-100 AI?YAo?? TIMING " xfId="74"/>
    <cellStyle name="A???V10 VARIATION MODEL SOP TIMING " xfId="75"/>
    <cellStyle name="A???컐?췈??n_??A???" xfId="76"/>
    <cellStyle name="A???퍈팫캻C?" xfId="77"/>
    <cellStyle name="A??¶ [0]" xfId="78"/>
    <cellStyle name="A??¶,_x0005__x0014_" xfId="79"/>
    <cellStyle name="A??¶_???«??Aa" xfId="80"/>
    <cellStyle name="Äåíåæíûé_Êíèãà3" xfId="81"/>
    <cellStyle name="AeE­ [0]" xfId="82"/>
    <cellStyle name="ÅëÈ­ [0]" xfId="83"/>
    <cellStyle name="AeE­ [0]_???«??Aa" xfId="84"/>
    <cellStyle name="ÅëÈ­ [0]_´ë¿ìÃâÇÏ¿äÃ» " xfId="85"/>
    <cellStyle name="AeE­ [0]_±aE??CLAN(AuA¦A¶°C)" xfId="86"/>
    <cellStyle name="ÅëÈ­ [0]_±âÈ¹½ÇLAN(ÀüÁ¦Á¶°Ç)" xfId="87"/>
    <cellStyle name="AeE­ [0]_±e?µ±?" xfId="88"/>
    <cellStyle name="ÅëÈ­ [0]_±è¿µ±æ" xfId="89"/>
    <cellStyle name="AeE­ [0]_»cA??c?A" xfId="90"/>
    <cellStyle name="ÅëÈ­ [0]_»çÀ¯¾ç½Ä" xfId="91"/>
    <cellStyle name="AeE­ [0]_°u?®A?AOLABEL" xfId="92"/>
    <cellStyle name="ÅëÈ­ [0]_°ü¸®Ã¥ÀÓLABEL" xfId="93"/>
    <cellStyle name="AeE­ [0]_97?aµµ CA·IA§?® CoE?" xfId="94"/>
    <cellStyle name="ÅëÈ­ [0]_97³âµµ ÇÁ·ÎÁ§Æ® ÇöÈ²" xfId="95"/>
    <cellStyle name="AeE­ [0]_A?·®?iCa" xfId="96"/>
    <cellStyle name="ÅëÈ­ [0]_Â÷·®¿îÇà" xfId="97"/>
    <cellStyle name="AeE­ [0]_AaCI?aA " xfId="98"/>
    <cellStyle name="ÅëÈ­ [0]_ÃâÇÏ¿äÃ»" xfId="99"/>
    <cellStyle name="AeE­ [0]_AO°????«??°i?c?A" xfId="100"/>
    <cellStyle name="ÅëÈ­ [0]_ÁÖ°£¾÷¹«º¸°í¾ç½Ä" xfId="101"/>
    <cellStyle name="AeE­ [0]_CLAIM1" xfId="102"/>
    <cellStyle name="ÅëÈ­ [0]_CLAIM1" xfId="103"/>
    <cellStyle name="AeE­ [0]_Co??±?A " xfId="104"/>
    <cellStyle name="ÅëÈ­ [0]_Çö¾÷±³À°" xfId="105"/>
    <cellStyle name="AeE­ [0]_CODE" xfId="106"/>
    <cellStyle name="ÅëÈ­ [0]_CODE" xfId="107"/>
    <cellStyle name="AeE­ [0]_CODE (2)" xfId="108"/>
    <cellStyle name="ÅëÈ­ [0]_CODE (2)" xfId="109"/>
    <cellStyle name="AeE­ [0]_Cu±a" xfId="110"/>
    <cellStyle name="ÅëÈ­ [0]_Çù±â" xfId="111"/>
    <cellStyle name="AeE­ [0]_CuA¶Au" xfId="112"/>
    <cellStyle name="ÅëÈ­ [0]_ÇùÁ¶Àü" xfId="113"/>
    <cellStyle name="AeE­ [0]_CuA¶Au_laroux" xfId="114"/>
    <cellStyle name="ÅëÈ­ [0]_ÇùÁ¶Àü_laroux" xfId="115"/>
    <cellStyle name="AeE­ [0]_FAX?c?A" xfId="116"/>
    <cellStyle name="ÅëÈ­ [0]_FAX¾ç½Ä" xfId="117"/>
    <cellStyle name="AeE­ [0]_FLOW" xfId="118"/>
    <cellStyle name="ÅëÈ­ [0]_FLOW" xfId="119"/>
    <cellStyle name="AeE­ [0]_GT-10E?¶??i?U" xfId="120"/>
    <cellStyle name="ÅëÈ­ [0]_GT-10È¸¶÷¸í´Ü" xfId="121"/>
    <cellStyle name="AeE­ [0]_HW &amp; SW?n±?" xfId="122"/>
    <cellStyle name="ÅëÈ­ [0]_HW &amp; SWºñ±³" xfId="123"/>
    <cellStyle name="AeE­ [0]_laroux" xfId="124"/>
    <cellStyle name="ÅëÈ­ [0]_laroux" xfId="125"/>
    <cellStyle name="AeE­ [0]_laroux_1" xfId="126"/>
    <cellStyle name="ÅëÈ­ [0]_laroux_1" xfId="127"/>
    <cellStyle name="AeE­ [0]_MTG1" xfId="128"/>
    <cellStyle name="ÅëÈ­ [0]_MTG1" xfId="129"/>
    <cellStyle name="AeE­ [0]_MTG2 (2)" xfId="130"/>
    <cellStyle name="ÅëÈ­ [0]_MTG2 (2)" xfId="131"/>
    <cellStyle name="AeE­ [0]_MTG7" xfId="132"/>
    <cellStyle name="ÅëÈ­ [0]_MTG7" xfId="133"/>
    <cellStyle name="AeE­ [0]_Sheet1" xfId="134"/>
    <cellStyle name="ÅëÈ­ [0]_Sheet1" xfId="135"/>
    <cellStyle name="AeE­ [0]_Sheet4" xfId="136"/>
    <cellStyle name="ÅëÈ­ [0]_Sheet4" xfId="137"/>
    <cellStyle name="AeE???A???" xfId="138"/>
    <cellStyle name="AeE???o 4DR NB PHASE I ACT " xfId="139"/>
    <cellStyle name="AeE???o 4DR NB PHASE I ACT_??o 4DR NB PHASE I ACT " xfId="140"/>
    <cellStyle name="AeE??a도??" xfId="141"/>
    <cellStyle name="AeE??C??PL " xfId="142"/>
    <cellStyle name="AeE??e?iAaCI?aA?" xfId="143"/>
    <cellStyle name="AeE?[0]_??A???" xfId="144"/>
    <cellStyle name="AeE?98?A??(2)_98?a도??" xfId="145"/>
    <cellStyle name="AeE?98?a도??" xfId="146"/>
    <cellStyle name="AeE?A?량?iCa_?e?iAaCI?aA?" xfId="147"/>
    <cellStyle name="AeE?AoAUAy캿C? " xfId="148"/>
    <cellStyle name="AeE?A쪨??I1컐 CoE? " xfId="149"/>
    <cellStyle name="AeE?C?Ao_AoAUAy캿C? " xfId="150"/>
    <cellStyle name="AeE?F006-1A? " xfId="151"/>
    <cellStyle name="AeE?F008-1A?  " xfId="152"/>
    <cellStyle name="AeE?INQUIRY ???A?Ao " xfId="153"/>
    <cellStyle name="AeE?T-100 ??o 4DR NB PHASE I " xfId="154"/>
    <cellStyle name="AeE?T-100 AI?YAo?? TIMING " xfId="155"/>
    <cellStyle name="AeE?V10 VARIATION MODEL SOP TIMING " xfId="156"/>
    <cellStyle name="AeE?컐?췈??n_??A???" xfId="157"/>
    <cellStyle name="AeE?퍈팫캻C?" xfId="158"/>
    <cellStyle name="AeE­_???«??Aa" xfId="159"/>
    <cellStyle name="ÅëÈ­_´ë¿ìÃâÇÏ¿äÃ» " xfId="160"/>
    <cellStyle name="AeE­_±aE??CLAN(AuA¦A¶°C)" xfId="161"/>
    <cellStyle name="ÅëÈ­_±âÈ¹½ÇLAN(ÀüÁ¦Á¶°Ç)" xfId="162"/>
    <cellStyle name="AeE­_±e?µ±?" xfId="163"/>
    <cellStyle name="ÅëÈ­_±è¿µ±æ" xfId="164"/>
    <cellStyle name="AeE­_»cA??c?A" xfId="165"/>
    <cellStyle name="ÅëÈ­_»çÀ¯¾ç½Ä" xfId="166"/>
    <cellStyle name="AeE­_°u?®A?AOLABEL" xfId="167"/>
    <cellStyle name="ÅëÈ­_°ü¸®Ã¥ÀÓLABEL" xfId="168"/>
    <cellStyle name="AeE­_97?aµµ CA·IA§?® CoE?" xfId="169"/>
    <cellStyle name="ÅëÈ­_97³âµµ ÇÁ·ÎÁ§Æ® ÇöÈ²" xfId="170"/>
    <cellStyle name="AeE­_A?·®?iCa" xfId="171"/>
    <cellStyle name="ÅëÈ­_Â÷·®¿îÇà" xfId="172"/>
    <cellStyle name="AeE­_AaCI?aA " xfId="173"/>
    <cellStyle name="ÅëÈ­_ÃâÇÏ¿äÃ»" xfId="174"/>
    <cellStyle name="AeE­_AO°????«??°i?c?A" xfId="175"/>
    <cellStyle name="ÅëÈ­_ÁÖ°£¾÷¹«º¸°í¾ç½Ä" xfId="176"/>
    <cellStyle name="AeE­_CLAIM1" xfId="177"/>
    <cellStyle name="ÅëÈ­_CLAIM1" xfId="178"/>
    <cellStyle name="AeE­_Co??±?A " xfId="179"/>
    <cellStyle name="ÅëÈ­_Çö¾÷±³À°" xfId="180"/>
    <cellStyle name="AeE­_CODE" xfId="181"/>
    <cellStyle name="ÅëÈ­_CODE" xfId="182"/>
    <cellStyle name="AeE­_CODE (2)" xfId="183"/>
    <cellStyle name="ÅëÈ­_CODE (2)" xfId="184"/>
    <cellStyle name="AeE­_Cu±a" xfId="185"/>
    <cellStyle name="ÅëÈ­_Çù±â" xfId="186"/>
    <cellStyle name="AeE­_CuA¶Au" xfId="187"/>
    <cellStyle name="ÅëÈ­_ÇùÁ¶Àü" xfId="188"/>
    <cellStyle name="AeE­_CuA¶Au_laroux" xfId="189"/>
    <cellStyle name="ÅëÈ­_ÇùÁ¶Àü_laroux" xfId="190"/>
    <cellStyle name="AeE­_FAX?c?A" xfId="191"/>
    <cellStyle name="ÅëÈ­_FAX¾ç½Ä" xfId="192"/>
    <cellStyle name="AeE­_FLOW" xfId="193"/>
    <cellStyle name="ÅëÈ­_FLOW" xfId="194"/>
    <cellStyle name="AeE­_GT-10E?¶??i?U" xfId="195"/>
    <cellStyle name="ÅëÈ­_GT-10È¸¶÷¸í´Ü" xfId="196"/>
    <cellStyle name="AeE­_HW &amp; SW?n±?" xfId="197"/>
    <cellStyle name="ÅëÈ­_HW &amp; SWºñ±³" xfId="198"/>
    <cellStyle name="AeE­_laroux" xfId="199"/>
    <cellStyle name="ÅëÈ­_laroux" xfId="200"/>
    <cellStyle name="AeE­_laroux_1" xfId="201"/>
    <cellStyle name="ÅëÈ­_laroux_1" xfId="202"/>
    <cellStyle name="AeE­_MTG1" xfId="203"/>
    <cellStyle name="ÅëÈ­_MTG1" xfId="204"/>
    <cellStyle name="AeE­_MTG2 (2)" xfId="205"/>
    <cellStyle name="ÅëÈ­_MTG2 (2)" xfId="206"/>
    <cellStyle name="AeE­_MTG7" xfId="207"/>
    <cellStyle name="ÅëÈ­_MTG7" xfId="208"/>
    <cellStyle name="AeE­_Sheet1" xfId="209"/>
    <cellStyle name="ÅëÈ­_Sheet1" xfId="210"/>
    <cellStyle name="AeE­_Sheet4" xfId="211"/>
    <cellStyle name="ÅëÈ­_Sheet4" xfId="212"/>
    <cellStyle name="AP" xfId="213"/>
    <cellStyle name="ÄÞ¸¶ [0]" xfId="214"/>
    <cellStyle name="AÞ¸¶ [0]_´e¿iAaCI¿aA≫ " xfId="215"/>
    <cellStyle name="ÄÞ¸¶_´ë¿ìÃâÇÏ¿äÃ» " xfId="216"/>
    <cellStyle name="AÞ¸¶_´e¿iAaCI¿aA≫ " xfId="217"/>
    <cellStyle name="BMU001" xfId="218"/>
    <cellStyle name="BMU002" xfId="219"/>
    <cellStyle name="BMU002B" xfId="220"/>
    <cellStyle name="BMU002P1" xfId="221"/>
    <cellStyle name="BMU003" xfId="222"/>
    <cellStyle name="BMU004" xfId="223"/>
    <cellStyle name="BMU005" xfId="224"/>
    <cellStyle name="BMU005B" xfId="225"/>
    <cellStyle name="BMU005K" xfId="226"/>
    <cellStyle name="C" xfId="227"/>
    <cellStyle name="C?AO_???AIA?" xfId="228"/>
    <cellStyle name="Ç¥ÁØ_´ë¿ìÃâÇÏ¿äÃ» " xfId="229"/>
    <cellStyle name="C￥AØ_´e¿iAaCI¿aA≫ " xfId="230"/>
    <cellStyle name="Currency1" xfId="231"/>
    <cellStyle name="Euro" xfId="232"/>
    <cellStyle name="Header1" xfId="233"/>
    <cellStyle name="Header2" xfId="234"/>
    <cellStyle name="Iau?iue_NU00702" xfId="235"/>
    <cellStyle name="Îáû÷íûé_Êíèãà3" xfId="236"/>
    <cellStyle name="iles|_x0005_h" xfId="237"/>
    <cellStyle name="les" xfId="238"/>
    <cellStyle name="№йєРАІ_±вЕё" xfId="239"/>
    <cellStyle name="Ôèíàíñîâûé [0]_Êíèãà3" xfId="240"/>
    <cellStyle name="Ôèíàíñîâûé_Êíèãà3" xfId="241"/>
    <cellStyle name="R?" xfId="242"/>
    <cellStyle name="sche|_x0005_" xfId="243"/>
    <cellStyle name="XLS'|_x0005_t" xfId="244"/>
    <cellStyle name="Акцент1 2" xfId="245"/>
    <cellStyle name="Акцент2 2" xfId="246"/>
    <cellStyle name="Акцент3 2" xfId="247"/>
    <cellStyle name="Акцент4 2" xfId="248"/>
    <cellStyle name="Акцент5 2" xfId="249"/>
    <cellStyle name="Акцент6 2" xfId="250"/>
    <cellStyle name="Ввод  2" xfId="251"/>
    <cellStyle name="Вывод 2" xfId="252"/>
    <cellStyle name="Вычисление 2" xfId="253"/>
    <cellStyle name="Денежный 2" xfId="254"/>
    <cellStyle name="ДЮё¶ [0]" xfId="255"/>
    <cellStyle name="ДЮё¶_±вЕё" xfId="256"/>
    <cellStyle name="ЕлИ­ [0]" xfId="257"/>
    <cellStyle name="ЕлИ­_±вЕё" xfId="258"/>
    <cellStyle name="Заголовок 1 2" xfId="259"/>
    <cellStyle name="Заголовок 2 2" xfId="260"/>
    <cellStyle name="Заголовок 3 2" xfId="261"/>
    <cellStyle name="Заголовок 4 2" xfId="262"/>
    <cellStyle name="ЗҐБШ_±вИ№ЅЗLAN(АьБ¦Б¶°З)" xfId="263"/>
    <cellStyle name="Итог 2" xfId="264"/>
    <cellStyle name="Контрольная ячейка 2" xfId="265"/>
    <cellStyle name="Название 2" xfId="266"/>
    <cellStyle name="Нейтральный 2" xfId="267"/>
    <cellStyle name="Њ…‹?ђO‚e [0.00]_PRODUCT DETAIL Q1" xfId="268"/>
    <cellStyle name="Њ…‹?ђO‚e_PRODUCT DETAIL Q1" xfId="269"/>
    <cellStyle name="Њ…‹жђШ‚и [0.00]_PRODUCT DETAIL Q1" xfId="270"/>
    <cellStyle name="Њ…‹жђШ‚и_PRODUCT DETAIL Q1" xfId="271"/>
    <cellStyle name="Обычнщй_907ШОХ" xfId="272"/>
    <cellStyle name="Обычны?MAY" xfId="273"/>
    <cellStyle name="Обычны?new" xfId="274"/>
    <cellStyle name="Обычны?Sheet1" xfId="275"/>
    <cellStyle name="Обычны?Sheet1 (2)" xfId="276"/>
    <cellStyle name="Обычны?Sheet1 (3)" xfId="277"/>
    <cellStyle name="Обычны?Ин?DAMAS (2)" xfId="278"/>
    <cellStyle name="Обычны?Ин?TICO (2)" xfId="279"/>
    <cellStyle name="Обычный" xfId="0" builtinId="0"/>
    <cellStyle name="Обычный 10" xfId="280"/>
    <cellStyle name="Обычный 2" xfId="281"/>
    <cellStyle name="Обычный 3" xfId="282"/>
    <cellStyle name="Обычный 4" xfId="283"/>
    <cellStyle name="Обычный 5" xfId="284"/>
    <cellStyle name="Обычный 5 2" xfId="285"/>
    <cellStyle name="Обычный 6" xfId="286"/>
    <cellStyle name="Обычный 6 2" xfId="287"/>
    <cellStyle name="Обычный 6 3" xfId="288"/>
    <cellStyle name="Обычный 6 4" xfId="289"/>
    <cellStyle name="Обычный 7" xfId="290"/>
    <cellStyle name="Обычный 8" xfId="291"/>
    <cellStyle name="Обычный 9" xfId="292"/>
    <cellStyle name="Плохой 2" xfId="293"/>
    <cellStyle name="Пояснение 2" xfId="294"/>
    <cellStyle name="Примечание 2" xfId="295"/>
    <cellStyle name="Процентный 2" xfId="296"/>
    <cellStyle name="Процентный 3" xfId="297"/>
    <cellStyle name="Процентный 3 2" xfId="298"/>
    <cellStyle name="Связанная ячейка 2" xfId="299"/>
    <cellStyle name="Стиль 1" xfId="300"/>
    <cellStyle name="Текст предупреждения 2" xfId="301"/>
    <cellStyle name="Тысячи [0]_- 13 -" xfId="302"/>
    <cellStyle name="Тысячи_- 13 -" xfId="303"/>
    <cellStyle name="Финансовый 2" xfId="304"/>
    <cellStyle name="Финансовый 3" xfId="305"/>
    <cellStyle name="Финансовый 4" xfId="306"/>
    <cellStyle name="Хороший 2" xfId="307"/>
    <cellStyle name="고정출력1_10월2W타부 " xfId="308"/>
    <cellStyle name="고정출력2_10월2W타부 " xfId="309"/>
    <cellStyle name="뒤에 오는 하이퍼링크_Catia plan" xfId="310"/>
    <cellStyle name="믅됞 [0.00]_PRODUCT DETAIL Q3 (2)_영역별물류비종합 " xfId="311"/>
    <cellStyle name="믅됞_PRODUCT DETAIL Q3 (2)_영역별물류비종합 " xfId="312"/>
    <cellStyle name="밍? [0]_엄넷?? " xfId="313"/>
    <cellStyle name="밍?_엄넷?? " xfId="314"/>
    <cellStyle name="백분율_95" xfId="315"/>
    <cellStyle name="뷭?_BOOKSHIP" xfId="316"/>
    <cellStyle name="뷰A? [0]_엄넷?? " xfId="317"/>
    <cellStyle name="뷰A?_엄넷?? " xfId="318"/>
    <cellStyle name="셈迷?XLS!check_filesche|_x0005_" xfId="319"/>
    <cellStyle name="쉼표 [0]_03-01-##" xfId="320"/>
    <cellStyle name="콤마 [0]_100series var. " xfId="321"/>
    <cellStyle name="콤마 [ৌ]_관리항목_업종별 " xfId="322"/>
    <cellStyle name="콤마,_x0005__x0014_" xfId="323"/>
    <cellStyle name="콤마_100series var. " xfId="324"/>
    <cellStyle name="콸張悅渾 [0]_顧 " xfId="325"/>
    <cellStyle name="콸張悅渾_顧 " xfId="326"/>
    <cellStyle name="통윗 [0]_T-100 일반지 " xfId="327"/>
    <cellStyle name="통화 [0]_95" xfId="328"/>
    <cellStyle name="통화_95" xfId="329"/>
    <cellStyle name="표준_~att2210" xfId="330"/>
    <cellStyle name="퓭닉_ㅶA??絡 " xfId="331"/>
    <cellStyle name="화폐기호_7부품개발_루마니아 " xfId="332"/>
    <cellStyle name="횾" xfId="333"/>
    <cellStyle name="咬訌裝?DMILSUMMARY" xfId="334"/>
    <cellStyle name="咬訌裝?MAY" xfId="335"/>
    <cellStyle name="咬訌裝?nexia-B3" xfId="336"/>
    <cellStyle name="咬訌裝?nexia-B3 (2)" xfId="337"/>
    <cellStyle name="咬訌裝?nexia-B3_СП Общие инвестиции на 2007-2009 гг" xfId="338"/>
    <cellStyle name="咬訌裝?인 &quot;잿預?" xfId="339"/>
    <cellStyle name="咬訌裝?了?茵?有猝 57.98)" xfId="340"/>
    <cellStyle name="咬訌裝?剽. 妬增?(禎增設.)" xfId="341"/>
    <cellStyle name="咬訌裝?咬狀瞬孼. (2)" xfId="342"/>
    <cellStyle name="咬訌裝?楫" xfId="343"/>
    <cellStyle name="咬訌裝?溢陰妖 " xfId="344"/>
    <cellStyle name="咬訌裝?燮?腦鮑 (2)" xfId="345"/>
    <cellStyle name="咬訌裝?贍鎭 " xfId="346"/>
    <cellStyle name="咬訌裝?遽增1 (2)" xfId="347"/>
    <cellStyle name="咬訌裝?遽增1 (3)" xfId="348"/>
    <cellStyle name="咬訌裝?遽增1 (5)" xfId="349"/>
    <cellStyle name="咬訌裝?遽增3" xfId="350"/>
    <cellStyle name="咬訌裝?遽增6 (2)" xfId="351"/>
    <cellStyle name="咬訌裝?靭增? 依?" xfId="352"/>
    <cellStyle name="咬訌裝?顧 " xfId="353"/>
    <cellStyle name="咬訌裝?駒읾" xfId="354"/>
    <cellStyle name="逗壯章荻渾 [0]_顧 " xfId="355"/>
    <cellStyle name="逗壯章荻渾_顧 " xfId="35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54805;&#49688;\C\Infoman\TEMP\~($()!%5e)\&#44608;&#52380;&#49688;\WINDOWS\TEMP\&#44397;&#47928;&#50672;&#44208;\95&#50672;&#44208;\BS&#51456;&#487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\&#1041;&#1080;&#1079;&#1085;&#1077;&#1089;-&#1087;&#1083;&#1072;&#1085;\Documents%20and%20Settings\User\Local%20Settings\Temporary%20Internet%20Files\Content.IE5\HXSSF4JJ\Documents%20and%20Settings\iminov\Local%20Settings\Temporary%20Internet%20Files\Content.IE5\H7RRPP0E\&#48376;&#49324;&#48372;&#44256;&#51088;&#47308;\WINDOWS\TEMP\PRICE%20RAN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Excel_d\&#50629;&#47924;&#50857;\MAN_HOUR\BASE\MH_SP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5293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176;i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man_hour\MHver0p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gora/Desktop/&#1041;&#1080;&#1079;&#1085;&#1077;&#1089;%20&#1087;&#1083;&#1072;&#1085;&#1099;/&#1041;&#1080;&#1079;&#1085;&#1077;&#1089;%20&#1055;&#1083;&#1072;&#1085;%20&#1085;&#1072;%202019%20&#1075;&#1086;&#1076;%20&#1089;%20&#1080;&#1079;&#1084;.%20&#1086;&#1073;&#1098;&#1077;&#1084;&#1086;&#10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 (2)"/>
      <sheetName val="BS준비"/>
      <sheetName val="A-100전제"/>
      <sheetName val="BRAKE"/>
      <sheetName val="W-???"/>
      <sheetName val="2.대외공문"/>
      <sheetName val="engline"/>
      <sheetName val="#REF"/>
      <sheetName val="ML"/>
      <sheetName val="PV6 3.5L LX5 GMX170"/>
      <sheetName val="진행 DATA (2)"/>
      <sheetName val="W-현원가"/>
      <sheetName val="사양조정"/>
      <sheetName val="7_(2)"/>
      <sheetName val="2_대외공문"/>
      <sheetName val="PV6_3_5L_LX5_GMX170"/>
    </sheetNames>
    <definedNames>
      <definedName name="[Module4(B0017)].LOGIN" refersTo="#ССЫЛКА!"/>
      <definedName name="[Module4(B002)].LOGIN" refersTo="#ССЫЛКА!"/>
      <definedName name="[Module4(B0025)].LOGIN" refersTo="#ССЫЛКА!"/>
      <definedName name="[Module4(B0026)].LOGIN" refersTo="#ССЫЛКА!"/>
      <definedName name="[Module4(B0027)].LOGIN" refersTo="#ССЫЛКА!"/>
      <definedName name="[Module4(B003)].LOGIN" refersTo="#ССЫЛКА!"/>
      <definedName name="[Module4(B004)].LOGIN" refersTo="#ССЫЛКА!"/>
      <definedName name="[Module4(B005)].LOGIN" refersTo="#ССЫЛКА!"/>
      <definedName name="[Module4(B006)].LOGIN" refersTo="#ССЫЛКА!"/>
      <definedName name="[Module4(B007)].LOGIN" refersTo="#ССЫЛКА!"/>
      <definedName name="[Module4(B008)].LOGIN" refersTo="#ССЫЛКА!"/>
      <definedName name="[Module4(B009)].LOGIN" refersTo="#ССЫЛКА!"/>
      <definedName name="[Module4(B010)].LOGIN" refersTo="#ССЫЛКА!"/>
      <definedName name="[Module4(B011)].LOGIN" refersTo="#ССЫЛКА!"/>
      <definedName name="[Module4(B016)].LOGIN" refersTo="#ССЫЛКА!"/>
      <definedName name="[Module4(B021)].LOGIN" refersTo="#ССЫЛКА!"/>
      <definedName name="[Module4(B022)].LOGIN" refersTo="#ССЫЛКА!"/>
      <definedName name="[Module4(B038)].LOGIN" refersTo="#ССЫЛКА!"/>
      <definedName name="[Module4(B040)].LOGIN" refersTo="#ССЫЛКА!"/>
      <definedName name="[Module4(B044)].LOGIN" refersTo="#ССЫЛКА!"/>
      <definedName name="[Module4(B045)].LOGIN" refersTo="#ССЫЛКА!"/>
      <definedName name="[Module4(B046)].LOGIN" refersTo="#ССЫЛКА!"/>
      <definedName name="[Module4(B048)].LOGIN" refersTo="#ССЫЛКА!"/>
      <definedName name="[Module4(B050)].LOGIN" refersTo="#ССЫЛКА!"/>
      <definedName name="[Module4(B051)].LOGIN" refersTo="#ССЫЛКА!"/>
      <definedName name="[Module4(B057)].LOGIN" refersTo="#ССЫЛКА!"/>
      <definedName name="[Module4(B060)].LOGIN" refersTo="#ССЫЛКА!"/>
      <definedName name="[Module4(C001)].LOGIN" refersTo="#ССЫЛКА!"/>
      <definedName name="[Module4(C002)].LOGIN" refersTo="#ССЫЛКА!"/>
      <definedName name="[Module4(C005)].LOGIN" refersTo="#ССЫЛКА!"/>
      <definedName name="[Module4(C007)].LOGIN" refersTo="#ССЫЛКА!"/>
      <definedName name="[Module4(C013)].LOGIN" refersTo="#ССЫЛКА!"/>
      <definedName name="[Module4(C014)].LOGIN" refersTo="#ССЫЛКА!"/>
      <definedName name="[Module4(C020)].LOGIN" refersTo="#ССЫЛКА!"/>
      <definedName name="[Module4(D001)].LOGIN" refersTo="#ССЫЛКА!"/>
      <definedName name="[Module4(D002)].LOGIN" refersTo="#ССЫЛКА!"/>
      <definedName name="[Module4(D007)].LOGIN" refersTo="#ССЫЛКА!"/>
      <definedName name="[Module4(D009)].LOGIN" refersTo="#ССЫЛКА!"/>
      <definedName name="[Module4(D010)].LOGIN" refersTo="#ССЫЛКА!"/>
      <definedName name="IE" refersTo="#ССЫЛКА!"/>
      <definedName name="대우개발기초" refersTo="#ССЫЛКА!"/>
      <definedName name="대우개발변동" refersTo="#ССЫЛКА!"/>
      <definedName name="대우자동차기초" refersTo="#ССЫЛКА!"/>
      <definedName name="대우자동차변동" refersTo="#ССЫЛКА!"/>
      <definedName name="이동MACRO.매출총이익율구하기MACRO" refersTo="#ССЫЛКА!"/>
      <definedName name="초기화면가기" refersTo="#ССЫЛКА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사양조정"/>
      <sheetName val="SER"/>
      <sheetName val="RENTAL CAR"/>
      <sheetName val="????"/>
      <sheetName val="000000"/>
      <sheetName val="갑지"/>
      <sheetName val="CPZHL"/>
      <sheetName val="Sheet1"/>
      <sheetName val="Sheet2"/>
      <sheetName val="Sheet3"/>
      <sheetName val="PRICE RANGE"/>
      <sheetName val="Reconciliation summary"/>
      <sheetName val="9349"/>
      <sheetName val="9583"/>
      <sheetName val="9583 Rec"/>
      <sheetName val="9583dload"/>
      <sheetName val="workings"/>
      <sheetName val="#REF"/>
      <sheetName val="#"/>
      <sheetName val="W-현원가"/>
      <sheetName val="BRAKE"/>
      <sheetName val="지정공장"/>
      <sheetName val="차체"/>
      <sheetName val="EXP-COST"/>
      <sheetName val="A-100전제"/>
      <sheetName val="TOTAL LIST"/>
      <sheetName val="data"/>
      <sheetName val="LIST"/>
      <sheetName val="J150 승인진도관리 LIST"/>
      <sheetName val="Overview"/>
      <sheetName val="BOM"/>
      <sheetName val="세계수요종합OK"/>
      <sheetName val="동종사"/>
      <sheetName val="요양자 현황"/>
      <sheetName val="사고분석"/>
      <sheetName val="BND"/>
      <sheetName val="국가DATA"/>
      <sheetName val="0F Safety"/>
      <sheetName val="1주"/>
      <sheetName val="2주"/>
      <sheetName val="3주"/>
      <sheetName val="4주"/>
      <sheetName val="1월"/>
      <sheetName val="대비표"/>
      <sheetName val="RD제품개발투자비(매가)"/>
      <sheetName val="_REF"/>
      <sheetName val="표지"/>
      <sheetName val="(ROUTING)"/>
      <sheetName val="주행"/>
      <sheetName val="712"/>
      <sheetName val="TT VS CT"/>
      <sheetName val="ETA VS ETA2"/>
      <sheetName val="GMDAT Shipping Schedule - DATA"/>
      <sheetName val="Sheet1 (2)"/>
      <sheetName val="진행 DATA (2)"/>
      <sheetName val="1st"/>
      <sheetName val="Total by Model"/>
      <sheetName val="MH_??"/>
      <sheetName val="냉연"/>
      <sheetName val="시설투자"/>
      <sheetName val="효율계획(당월)"/>
      <sheetName val="T진도"/>
      <sheetName val="서울정비"/>
      <sheetName val="전체실적"/>
      <sheetName val="MH_생산"/>
      <sheetName val="7 (2)"/>
      <sheetName val="Dealer Incentive"/>
      <sheetName val="DND"/>
      <sheetName val="업체명"/>
      <sheetName val="제조부문배부"/>
      <sheetName val="Team 종합"/>
      <sheetName val="FUEL FILLER"/>
      <sheetName val="Total(AA01)"/>
      <sheetName val="Total(BC01)"/>
      <sheetName val="Total(BC02)"/>
      <sheetName val="Total"/>
      <sheetName val="국내담당(BB01)"/>
      <sheetName val="국내가격(BB01)"/>
      <sheetName val="국내AS(BB01)"/>
      <sheetName val="국내담당(BB02)"/>
      <sheetName val="국내가격(BB02)"/>
      <sheetName val="국내AS(BB02)"/>
      <sheetName val="국내담당(BB04)"/>
      <sheetName val="국내가격(BB04)"/>
      <sheetName val="국내AS(BB04)"/>
      <sheetName val="세부DATA"/>
      <sheetName val="법인세신고자료"/>
      <sheetName val="RENTAL_CAR"/>
      <sheetName val="PRICE_RANGE"/>
      <sheetName val="Reconciliation_summary"/>
      <sheetName val="9583_Rec"/>
      <sheetName val="TOTAL_LIST"/>
      <sheetName val="J150_승인진도관리_LIST"/>
      <sheetName val="요양자_현황"/>
      <sheetName val="0F_Safety"/>
    </sheetNames>
    <sheetDataSet>
      <sheetData sheetId="0" refreshError="1">
        <row r="5">
          <cell r="A5" t="str">
            <v>Model</v>
          </cell>
          <cell r="B5" t="str">
            <v>M-100</v>
          </cell>
          <cell r="C5" t="str">
            <v>MARBELLA</v>
          </cell>
          <cell r="D5" t="str">
            <v>ALTO</v>
          </cell>
          <cell r="E5" t="str">
            <v>CINQUECENTO</v>
          </cell>
          <cell r="F5" t="str">
            <v>TWINGO</v>
          </cell>
          <cell r="G5" t="str">
            <v>CUORE</v>
          </cell>
          <cell r="H5" t="str">
            <v>MINI</v>
          </cell>
          <cell r="I5" t="str">
            <v>ALTO</v>
          </cell>
          <cell r="J5" t="str">
            <v>CUORE</v>
          </cell>
          <cell r="K5" t="str">
            <v>MINI</v>
          </cell>
        </row>
        <row r="6">
          <cell r="B6" t="str">
            <v>0.8S</v>
          </cell>
          <cell r="C6" t="str">
            <v>0.9 SPI</v>
          </cell>
          <cell r="D6" t="str">
            <v>1.0 GL</v>
          </cell>
          <cell r="E6" t="str">
            <v>0.9 IE S</v>
          </cell>
          <cell r="F6" t="str">
            <v>1.2</v>
          </cell>
          <cell r="G6" t="str">
            <v>0.8 GL</v>
          </cell>
          <cell r="H6" t="str">
            <v>-</v>
          </cell>
          <cell r="I6" t="str">
            <v>1.0 GL</v>
          </cell>
          <cell r="J6" t="str">
            <v>0.8 GL</v>
          </cell>
          <cell r="K6" t="str">
            <v>COOPER</v>
          </cell>
        </row>
        <row r="7">
          <cell r="B7" t="str">
            <v>5</v>
          </cell>
          <cell r="C7" t="str">
            <v>3</v>
          </cell>
          <cell r="D7" t="str">
            <v>3</v>
          </cell>
          <cell r="E7" t="str">
            <v>3</v>
          </cell>
          <cell r="F7" t="str">
            <v>3</v>
          </cell>
          <cell r="G7" t="str">
            <v>3</v>
          </cell>
          <cell r="H7" t="str">
            <v>2</v>
          </cell>
          <cell r="I7" t="str">
            <v>5</v>
          </cell>
          <cell r="J7" t="str">
            <v>5</v>
          </cell>
          <cell r="K7" t="str">
            <v>2</v>
          </cell>
        </row>
        <row r="8">
          <cell r="B8">
            <v>123</v>
          </cell>
          <cell r="C8">
            <v>132659</v>
          </cell>
          <cell r="D8">
            <v>176793</v>
          </cell>
          <cell r="E8">
            <v>178021</v>
          </cell>
          <cell r="F8">
            <v>179421</v>
          </cell>
          <cell r="G8">
            <v>194474</v>
          </cell>
          <cell r="H8">
            <v>336060</v>
          </cell>
          <cell r="I8">
            <v>338173</v>
          </cell>
          <cell r="J8">
            <v>338471</v>
          </cell>
          <cell r="K8">
            <v>198639</v>
          </cell>
        </row>
        <row r="11">
          <cell r="C11">
            <v>3858.5068359375</v>
          </cell>
          <cell r="D11">
            <v>4310.81298828125</v>
          </cell>
          <cell r="E11">
            <v>4194.18408203125</v>
          </cell>
          <cell r="F11">
            <v>4197.78515625</v>
          </cell>
          <cell r="G11">
            <v>4246.65966796875</v>
          </cell>
          <cell r="H11">
            <v>4728.46337890625</v>
          </cell>
          <cell r="I11">
            <v>4479.3330078125</v>
          </cell>
          <cell r="J11">
            <v>4263.70068359375</v>
          </cell>
          <cell r="K11">
            <v>4728.46337890625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H_SPEC"/>
      <sheetName val="#REF"/>
      <sheetName val="Sheet5"/>
      <sheetName val="Sheet6 (3)"/>
      <sheetName val="Volumes"/>
      <sheetName val="Bodystyle"/>
      <sheetName val="Vin"/>
      <sheetName val="COVER"/>
      <sheetName val="계약내역서"/>
      <sheetName val="완성차 미수금"/>
      <sheetName val="Sheet"/>
      <sheetName val="all"/>
      <sheetName val="Body"/>
      <sheetName val="장적산출"/>
      <sheetName val="목표치"/>
      <sheetName val="TOTAL"/>
      <sheetName val="0C N&amp;V_PIT GAP"/>
      <sheetName val="Sheet2"/>
      <sheetName val="C105 오더"/>
      <sheetName val="Summary"/>
      <sheetName val="VTS Workshare"/>
      <sheetName val="전략"/>
      <sheetName val="Team 종합"/>
      <sheetName val="생산_P"/>
      <sheetName val="Risk Comments"/>
      <sheetName val="PROCEDURE LIST"/>
      <sheetName val="S1.1총괄"/>
      <sheetName val="Sheet1"/>
      <sheetName val="CA"/>
      <sheetName val="????"/>
      <sheetName val="팀별 합계"/>
      <sheetName val="Lookup Table"/>
      <sheetName val="V"/>
      <sheetName val="제조부문배부"/>
      <sheetName val="HCCE01"/>
      <sheetName val="Narrative"/>
      <sheetName val="직급별인건비"/>
      <sheetName val="효율계획(당월)"/>
      <sheetName val="전체실적"/>
      <sheetName val="191 GM-Suzuki"/>
      <sheetName val="54813M2001"/>
      <sheetName val="프레스"/>
      <sheetName val="Order"/>
      <sheetName val="완성차_미수금"/>
      <sheetName val="Sheet6_(3)"/>
      <sheetName val="Risk_Comments"/>
      <sheetName val="VTS_Workshare"/>
      <sheetName val="PROCEDURE_LIST"/>
      <sheetName val="S1_1총괄"/>
      <sheetName val="C105_오더"/>
      <sheetName val="Team_종합"/>
      <sheetName val="팀별_합계"/>
      <sheetName val="Lookup_Table"/>
      <sheetName val="0C_N&amp;V_PIT_GAP"/>
      <sheetName val="191_GM-Suzuki"/>
      <sheetName val="w facelift"/>
      <sheetName val="DATE"/>
      <sheetName val="Roll Out"/>
      <sheetName val="Budget Marca"/>
      <sheetName val="Share (Vol)"/>
      <sheetName val="Output"/>
      <sheetName val="____"/>
      <sheetName val="CRITERIA1"/>
      <sheetName val="result0927"/>
      <sheetName val="대우자동차용역비"/>
      <sheetName val="inputs"/>
      <sheetName val="Summ II"/>
      <sheetName val="Input"/>
      <sheetName val="AR_by_EGM"/>
      <sheetName val="Lid_Summary"/>
      <sheetName val="계산program"/>
      <sheetName val="진행 DATA (2)"/>
      <sheetName val="Salary 03"/>
      <sheetName val="Sheet6_(3)1"/>
      <sheetName val="완성차_미수금1"/>
      <sheetName val="팀별_합계1"/>
      <sheetName val="Lookup_Table1"/>
      <sheetName val="C105_오더1"/>
      <sheetName val="0C_N&amp;V_PIT_GAP1"/>
      <sheetName val="VTS_Workshare1"/>
      <sheetName val="Risk_Comments1"/>
      <sheetName val="PROCEDURE_LIST1"/>
      <sheetName val="S1_1총괄1"/>
      <sheetName val="Team_종합1"/>
      <sheetName val="191_GM-Suzuki1"/>
      <sheetName val="Cash Flow"/>
      <sheetName val="Source"/>
      <sheetName val="w_facelift"/>
      <sheetName val="Roll_Out"/>
      <sheetName val="Budget_Marca"/>
      <sheetName val="Share_(Vol)"/>
      <sheetName val="Summ_II"/>
      <sheetName val="(ROUTING)"/>
      <sheetName val="CLM-MP"/>
      <sheetName val="Bid_Sheet"/>
    </sheetNames>
    <definedNames>
      <definedName name="Butt_press" refersTo="#ССЫЛКА!"/>
      <definedName name="clear" refersTo="#ССЫЛКА!"/>
      <definedName name="Goto_manual" refersTo="#ССЫЛКА!"/>
      <definedName name="ID" refersTo="#ССЫЛКА!"/>
      <definedName name="move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4.Vendor price"/>
      <sheetName val="SPL(Au컄)"/>
      <sheetName val="Claim이력_수출내자"/>
      <sheetName val="검토사항"/>
      <sheetName val="AeCO_SPL"/>
      <sheetName val="Net_Revenue"/>
      <sheetName val="4_Vendor_price"/>
      <sheetName val="План пр-ва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 xml:space="preserve">E/G &amp; T/M ??? 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 xml:space="preserve">E/G &amp; T/M ??? 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 xml:space="preserve">E/G &amp; T/M ??? 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 xml:space="preserve">E/G &amp; T/M ??? 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 xml:space="preserve">E/G &amp; T/M ??? 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 xml:space="preserve">E/G &amp; T/M ??? 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 xml:space="preserve">E/G &amp; T/M ??? 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 xml:space="preserve">E/G &amp; T/M ??? 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 xml:space="preserve">E/G &amp; T/M ??? 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B51" t="str">
            <v>N</v>
          </cell>
          <cell r="C51" t="str">
            <v>X</v>
          </cell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 xml:space="preserve">E/G &amp; T/M ??? 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 xml:space="preserve">E/G &amp; T/M ??? 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 xml:space="preserve">E/G &amp; T/M ??? 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 xml:space="preserve">E/G &amp; T/M ??? 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 xml:space="preserve">E/G &amp; T/M ??? 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 xml:space="preserve">E/G &amp; T/M ??? 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 xml:space="preserve">E/G &amp; T/M ??? 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 xml:space="preserve">E/G &amp; T/M ??? 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 xml:space="preserve">E/G &amp; T/M ??? 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 xml:space="preserve">E/G &amp; T/M ??? 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 xml:space="preserve">E/G &amp; T/M ??? 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 xml:space="preserve">E/G &amp; T/M ??? 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 xml:space="preserve">E/G &amp; T/M ??? 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 xml:space="preserve">E/G &amp; T/M ??? 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 xml:space="preserve">E/G &amp; T/M ??? 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 xml:space="preserve">E/G &amp; T/M ??? 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 xml:space="preserve">E/G &amp; T/M ??? 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 xml:space="preserve">E/G &amp; T/M ??? 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 xml:space="preserve">E/G &amp; T/M ??? 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 xml:space="preserve">E/G &amp; T/M ??? 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 xml:space="preserve">E/G &amp; T/M ??? 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 xml:space="preserve">E/G &amp; T/M ??? 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 xml:space="preserve">E/G &amp; T/M ??? 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 xml:space="preserve">E/G &amp; T/M ??? 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 xml:space="preserve">E/G &amp; T/M ??? 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 xml:space="preserve">E/G &amp; T/M ??? 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 xml:space="preserve">E/G &amp; T/M ??? 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 xml:space="preserve">E/G &amp; T/M ??? 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 xml:space="preserve">E/G &amp; T/M ??? 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 xml:space="preserve">E/G &amp; T/M ??? 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 xml:space="preserve">E/G &amp; T/M ??? 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 xml:space="preserve">E/G &amp; T/M ??? 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 xml:space="preserve">E/G &amp; T/M ??? 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 xml:space="preserve">E/G &amp; T/M ??? 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1</v>
          </cell>
          <cell r="U511">
            <v>0</v>
          </cell>
          <cell r="V511" t="str">
            <v>1</v>
          </cell>
          <cell r="W511">
            <v>0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?㈅o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 xml:space="preserve">E/G &amp; T/M ??? 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 xml:space="preserve">E/G &amp; T/M ??? 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 xml:space="preserve">E/G &amp; T/M ??? 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L2288">
            <v>3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 xml:space="preserve">E/G &amp; T/M ??? 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 xml:space="preserve">E/G &amp; T/M ??? 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 xml:space="preserve">E/G &amp; T/M ??? 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 xml:space="preserve">E/G &amp; T/M ??? 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 xml:space="preserve">E/G &amp; T/M ??? 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 xml:space="preserve">E/G &amp; T/M ??? 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제조부문배부"/>
      <sheetName val="Financial Statements"/>
      <sheetName val="전략"/>
      <sheetName val="세부"/>
      <sheetName val="법인+비법인"/>
      <sheetName val="LANOS"/>
      <sheetName val="LEGANZA"/>
      <sheetName val="NUBIRA"/>
      <sheetName val="CIELO발주"/>
      <sheetName val="Summary Value Analysis"/>
      <sheetName val="계산DATA입력"/>
      <sheetName val="계산정보"/>
      <sheetName val="Claim이력_수출내자"/>
      <sheetName val="AeCO_SPL"/>
      <sheetName val="Net_Revenue"/>
      <sheetName val="Financial_Statements"/>
      <sheetName val="Summary_Value_Analysis"/>
      <sheetName val="4.Vendor price"/>
      <sheetName val="SPL(Au°i)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>E/G &amp; T/M ???®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>E/G &amp; T/M ???®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>E/G &amp; T/M ???®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>E/G &amp; T/M ???®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>E/G &amp; T/M ???®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>E/G &amp; T/M ???®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>E/G &amp; T/M ???®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>E/G &amp; T/M ???®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>E/G &amp; T/M ???®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>E/G &amp; T/M ???®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>E/G &amp; T/M ???®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>E/G &amp; T/M ???®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>E/G &amp; T/M ???®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>E/G &amp; T/M ???®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>E/G &amp; T/M ???®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>E/G &amp; T/M ???®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>E/G &amp; T/M ???®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>E/G &amp; T/M ???®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>E/G &amp; T/M ???®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>E/G &amp; T/M ???®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>E/G &amp; T/M ???®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>E/G &amp; T/M ???®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>E/G &amp; T/M ???®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>E/G &amp; T/M ???®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>E/G &amp; T/M ???®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>E/G &amp; T/M ???®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>E/G &amp; T/M ???®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>E/G &amp; T/M ???®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>E/G &amp; T/M ???®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>E/G &amp; T/M ???®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>E/G &amp; T/M ???®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>E/G &amp; T/M ???®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>E/G &amp; T/M ???®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>E/G &amp; T/M ???®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>E/G &amp; T/M ???®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>E/G &amp; T/M ???®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>E/G &amp; T/M ???®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>E/G &amp; T/M ???®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>E/G &amp; T/M ???®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>E/G &amp; T/M ???®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>E/G &amp; T/M ???®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>E/G &amp; T/M ???®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>E/G &amp; T/M ???®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T511" t="str">
            <v>1</v>
          </cell>
          <cell r="V511" t="str">
            <v>1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?©¶o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>E/G &amp; T/M ???®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>E/G &amp; T/M ???®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>E/G &amp; T/M ???®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>E/G &amp; T/M ???®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>E/G &amp; T/M ???®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>E/G &amp; T/M ???®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>E/G &amp; T/M ???®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>E/G &amp; T/M ???®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>E/G &amp; T/M ???®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가공투자전제"/>
      <sheetName val="가공비교"/>
      <sheetName val="가공투자비"/>
      <sheetName val="조립전제및 투자비"/>
      <sheetName val="MHver0p8"/>
      <sheetName val="Data입력"/>
      <sheetName val="종합표"/>
      <sheetName val="MH_생산"/>
      <sheetName val="직급별인건비"/>
      <sheetName val="Gene Chart"/>
      <sheetName val="1.변경범위"/>
      <sheetName val="부품LIST"/>
      <sheetName val="장비이력목록추출"/>
      <sheetName val="안내"/>
      <sheetName val="전체개별장비지수열람"/>
      <sheetName val="일자부하시간추출"/>
      <sheetName val="스페어추출"/>
      <sheetName val="계약내역서"/>
      <sheetName val="0F Safety"/>
      <sheetName val="주소(한문)"/>
      <sheetName val="차체"/>
      <sheetName val="Proposal"/>
      <sheetName val="목표치"/>
      <sheetName val="626TD(COLOR)"/>
      <sheetName val="CFLOW"/>
      <sheetName val="Sheet1"/>
      <sheetName val="Car Input"/>
      <sheetName val="Passenger"/>
      <sheetName val="Pole"/>
      <sheetName val="Side"/>
      <sheetName val="군산공장추가구매"/>
      <sheetName val="Macro1"/>
      <sheetName val="Salary 03"/>
      <sheetName val="0E Energy"/>
      <sheetName val="LL"/>
      <sheetName val="0C N&amp;V_PIT GAP"/>
      <sheetName val="년도별"/>
      <sheetName val="GM Master"/>
      <sheetName val="견적 집계"/>
      <sheetName val="Overview GBP"/>
      <sheetName val="GENTRA"/>
      <sheetName val="LACETTI"/>
      <sheetName val="TOSCA"/>
      <sheetName val="ORIGIN"/>
      <sheetName val="TOTAL"/>
      <sheetName val="R&amp;R010312"/>
      <sheetName val="TCA"/>
      <sheetName val="PILOT품"/>
      <sheetName val="M96현황-동아"/>
      <sheetName val="#REF"/>
      <sheetName val="계산program"/>
      <sheetName val="해외생산"/>
      <sheetName val="Z41,Z42 이외total"/>
      <sheetName val="DWMC"/>
      <sheetName val="FX Codes"/>
      <sheetName val="Year"/>
      <sheetName val="Sch1-5"/>
      <sheetName val="result0927"/>
      <sheetName val="대우자동차용역비"/>
      <sheetName val="엔진조립"/>
      <sheetName val="MA"/>
      <sheetName val="평가자13"/>
      <sheetName val="??(??)"/>
      <sheetName val="??"/>
      <sheetName val="????"/>
      <sheetName val="Data"/>
      <sheetName val="장적산출"/>
      <sheetName val="PAKAGE4362"/>
      <sheetName val="Level 1-3 Change Overview"/>
      <sheetName val="LEGAN"/>
      <sheetName val="CASE ASM"/>
      <sheetName val="효율계획(당월)"/>
      <sheetName val="전체실적"/>
      <sheetName val="BID"/>
      <sheetName val="GXS00-원본"/>
      <sheetName val="Main"/>
      <sheetName val="조립전제및_투자비"/>
      <sheetName val="Gene_Chart"/>
      <sheetName val="0F_Safety"/>
      <sheetName val="1_변경범위"/>
      <sheetName val="Car_Input"/>
      <sheetName val="Salary_03"/>
      <sheetName val="견적_집계"/>
      <sheetName val="0C_N&amp;V_PIT_GAP"/>
      <sheetName val="0E_Energy"/>
      <sheetName val="Overview_GBP"/>
      <sheetName val="GM_Master"/>
      <sheetName val="Z41,Z42_이외total"/>
      <sheetName val="FX_Codes"/>
      <sheetName val="Level_1-3_Change_Overview"/>
      <sheetName val="세계수요종합OK"/>
      <sheetName val="Cost Template"/>
      <sheetName val="T진도"/>
      <sheetName val="DEVALUATION"/>
      <sheetName val="조립전제및_투자비1"/>
      <sheetName val="Gene_Chart1"/>
      <sheetName val="0F_Safety1"/>
      <sheetName val="1_변경범위1"/>
      <sheetName val="Car_Input1"/>
      <sheetName val="Salary_031"/>
      <sheetName val="0C_N&amp;V_PIT_GAP1"/>
      <sheetName val="견적_집계1"/>
      <sheetName val="GM_Master1"/>
      <sheetName val="0E_Energy1"/>
      <sheetName val="Overview_GBP1"/>
      <sheetName val="Z41,Z42_이외total1"/>
      <sheetName val="FX_Codes1"/>
      <sheetName val="Start"/>
      <sheetName val="GuV"/>
      <sheetName val="Salaries"/>
      <sheetName val="BS"/>
      <sheetName val="99정부과제종합"/>
      <sheetName val="TOP Sheet (2)"/>
      <sheetName val="초기화면"/>
      <sheetName val="입찰안"/>
      <sheetName val="Assumption"/>
      <sheetName val="조립전제및_투자비2"/>
      <sheetName val="Gene_Chart2"/>
      <sheetName val="1_변경범위2"/>
      <sheetName val="0F_Safety2"/>
      <sheetName val="Car_Input2"/>
      <sheetName val="Salary_032"/>
      <sheetName val="0C_N&amp;V_PIT_GAP2"/>
      <sheetName val="GM_Master2"/>
      <sheetName val="0E_Energy2"/>
      <sheetName val="견적_집계2"/>
      <sheetName val="Overview_GBP2"/>
      <sheetName val="Z41,Z42_이외total2"/>
      <sheetName val="FX_Codes2"/>
      <sheetName val="Level_1-3_Change_Overview1"/>
      <sheetName val="CASE_ASM"/>
      <sheetName val="Cost_Template"/>
      <sheetName val="TOP_Sheet_(2)"/>
      <sheetName val="Show Car Costs"/>
      <sheetName val="Total Machine Cost"/>
      <sheetName val="CAUDIT"/>
      <sheetName val="Расчеты"/>
      <sheetName val="Inside"/>
      <sheetName val="Данные"/>
    </sheetNames>
    <definedNames>
      <definedName name="gethering" refersTo="#ССЫЛКА!"/>
      <definedName name="goto_managemant" refersTo="#ССЫЛКА!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Введение"/>
      <sheetName val="Пояс.зап-2018 9 мес."/>
      <sheetName val="Анализ-18г.9 мес."/>
      <sheetName val="Пр№14"/>
      <sheetName val="Пр№13"/>
      <sheetName val="Поясн. к бизнес плану"/>
      <sheetName val="Лист4"/>
      <sheetName val="Пр№1"/>
      <sheetName val="Пр№1,1"/>
      <sheetName val="Пр№2 (2)"/>
      <sheetName val="Пр№2"/>
      <sheetName val="Пр№3"/>
      <sheetName val="Пр№4"/>
      <sheetName val="Пр№4,1"/>
      <sheetName val="Пр№5"/>
      <sheetName val="Лист1"/>
      <sheetName val="Пр№5,1"/>
      <sheetName val="Пр№6 "/>
      <sheetName val="Пр№7"/>
      <sheetName val="Пр№8"/>
      <sheetName val="Пр№9"/>
      <sheetName val="Пр№9,1"/>
      <sheetName val="Пр№10"/>
      <sheetName val="Пр№11"/>
      <sheetName val="фот2019"/>
      <sheetName val="ФОТ (2)"/>
      <sheetName val="Пр№5 (2)"/>
      <sheetName val="23.10"/>
      <sheetName val="25.10"/>
      <sheetName val="Отчисл.на рем."/>
      <sheetName val="Пр№12"/>
      <sheetName val="Пр№15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">
          <cell r="B9">
            <v>61412.276613887996</v>
          </cell>
        </row>
        <row r="19">
          <cell r="B19">
            <v>90193.489037837833</v>
          </cell>
        </row>
        <row r="26">
          <cell r="B26">
            <v>11607.3045</v>
          </cell>
        </row>
        <row r="27">
          <cell r="B27">
            <v>6548.4329999999991</v>
          </cell>
        </row>
        <row r="29">
          <cell r="H29">
            <v>265292132.52824792</v>
          </cell>
          <cell r="N29">
            <v>234040144.29372072</v>
          </cell>
        </row>
        <row r="30">
          <cell r="W30">
            <v>2259422.0040000002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topLeftCell="A13" zoomScaleNormal="100" workbookViewId="0">
      <selection activeCell="B33" sqref="B33"/>
    </sheetView>
  </sheetViews>
  <sheetFormatPr defaultRowHeight="12.75"/>
  <cols>
    <col min="1" max="1" width="37.7109375" customWidth="1"/>
    <col min="2" max="2" width="12.85546875" bestFit="1" customWidth="1"/>
    <col min="3" max="5" width="11.85546875" style="1" customWidth="1"/>
    <col min="6" max="6" width="12" style="1" customWidth="1"/>
    <col min="7" max="7" width="9.7109375" bestFit="1" customWidth="1"/>
  </cols>
  <sheetData>
    <row r="1" spans="1:9">
      <c r="E1" s="2"/>
    </row>
    <row r="3" spans="1:9" ht="19.5" customHeight="1">
      <c r="A3" s="100" t="s">
        <v>109</v>
      </c>
      <c r="B3" s="100"/>
      <c r="C3" s="100"/>
      <c r="D3" s="100"/>
      <c r="E3" s="100"/>
      <c r="F3" s="100"/>
    </row>
    <row r="4" spans="1:9" ht="12.75" customHeight="1">
      <c r="A4" s="76"/>
      <c r="B4" s="76"/>
      <c r="C4" s="76"/>
      <c r="D4" s="76"/>
      <c r="E4" s="76"/>
      <c r="F4" s="76"/>
    </row>
    <row r="5" spans="1:9" ht="10.5" customHeight="1">
      <c r="A5" s="3"/>
      <c r="B5" s="3"/>
      <c r="C5" s="3"/>
      <c r="D5" s="3"/>
      <c r="E5" s="3" t="s">
        <v>108</v>
      </c>
      <c r="F5" s="3"/>
    </row>
    <row r="6" spans="1:9" ht="18.75" customHeight="1">
      <c r="A6" s="4" t="s">
        <v>59</v>
      </c>
      <c r="B6" s="5" t="s">
        <v>19</v>
      </c>
      <c r="C6" s="6" t="s">
        <v>85</v>
      </c>
      <c r="D6" s="6" t="s">
        <v>86</v>
      </c>
      <c r="E6" s="6" t="s">
        <v>87</v>
      </c>
      <c r="F6" s="6" t="s">
        <v>88</v>
      </c>
    </row>
    <row r="7" spans="1:9" ht="23.25" customHeight="1">
      <c r="A7" s="97" t="s">
        <v>93</v>
      </c>
      <c r="B7" s="8">
        <v>260182.00442964261</v>
      </c>
      <c r="C7" s="9">
        <v>56437.428999999996</v>
      </c>
      <c r="D7" s="9">
        <v>70730.562874409006</v>
      </c>
      <c r="E7" s="9">
        <v>66772.246757912013</v>
      </c>
      <c r="F7" s="9">
        <v>66241.765797321597</v>
      </c>
      <c r="G7" s="10"/>
    </row>
    <row r="8" spans="1:9" ht="24" customHeight="1">
      <c r="A8" s="11" t="s">
        <v>94</v>
      </c>
      <c r="B8" s="8">
        <v>189386.56795838036</v>
      </c>
      <c r="C8" s="9">
        <v>39208.195</v>
      </c>
      <c r="D8" s="9">
        <v>50946.747485905726</v>
      </c>
      <c r="E8" s="9">
        <v>48057.315682629633</v>
      </c>
      <c r="F8" s="9">
        <v>51174.309789844985</v>
      </c>
    </row>
    <row r="9" spans="1:9" ht="24" customHeight="1">
      <c r="A9" s="7" t="s">
        <v>95</v>
      </c>
      <c r="B9" s="8">
        <v>70795.436471262248</v>
      </c>
      <c r="C9" s="9">
        <v>17229.233999999997</v>
      </c>
      <c r="D9" s="9">
        <v>19783.815388503281</v>
      </c>
      <c r="E9" s="9">
        <v>18714.93107528238</v>
      </c>
      <c r="F9" s="9">
        <v>15067.456007476612</v>
      </c>
    </row>
    <row r="10" spans="1:9" ht="24" customHeight="1">
      <c r="A10" s="98" t="s">
        <v>96</v>
      </c>
      <c r="B10" s="12">
        <v>46438.099549250001</v>
      </c>
      <c r="C10" s="12">
        <v>8703.3539999999994</v>
      </c>
      <c r="D10" s="12">
        <v>11472.982543283331</v>
      </c>
      <c r="E10" s="12">
        <v>14488.780462683333</v>
      </c>
      <c r="F10" s="12">
        <v>11772.982543283331</v>
      </c>
    </row>
    <row r="11" spans="1:9" ht="24" customHeight="1">
      <c r="A11" s="13" t="s">
        <v>10</v>
      </c>
      <c r="B11" s="8">
        <v>9112.7521292500005</v>
      </c>
      <c r="C11" s="8">
        <v>1644.78</v>
      </c>
      <c r="D11" s="14">
        <v>2489.3240430833334</v>
      </c>
      <c r="E11" s="8">
        <v>2489.3240430833334</v>
      </c>
      <c r="F11" s="8">
        <v>2489.3240430833334</v>
      </c>
    </row>
    <row r="12" spans="1:9" ht="24" customHeight="1">
      <c r="A12" s="13" t="s">
        <v>23</v>
      </c>
      <c r="B12" s="8">
        <v>12499.753794600001</v>
      </c>
      <c r="C12" s="8">
        <v>3103.0709999999999</v>
      </c>
      <c r="D12" s="8">
        <v>2932.2275982000001</v>
      </c>
      <c r="E12" s="8">
        <v>3232.2275982000001</v>
      </c>
      <c r="F12" s="8">
        <v>3232.2275982000001</v>
      </c>
    </row>
    <row r="13" spans="1:9" ht="24" customHeight="1">
      <c r="A13" s="13" t="s">
        <v>35</v>
      </c>
      <c r="B13" s="8">
        <v>24825.593625399997</v>
      </c>
      <c r="C13" s="8">
        <v>3955.5030000000002</v>
      </c>
      <c r="D13" s="8">
        <v>6051.4309019999992</v>
      </c>
      <c r="E13" s="8">
        <v>8767.2288214</v>
      </c>
      <c r="F13" s="8">
        <v>6051.4309019999992</v>
      </c>
    </row>
    <row r="14" spans="1:9" ht="24" customHeight="1">
      <c r="A14" s="15" t="s">
        <v>97</v>
      </c>
      <c r="B14" s="16">
        <v>1726.451</v>
      </c>
      <c r="C14" s="16">
        <v>466.45100000000002</v>
      </c>
      <c r="D14" s="16">
        <v>420</v>
      </c>
      <c r="E14" s="16">
        <v>420</v>
      </c>
      <c r="F14" s="16">
        <v>420</v>
      </c>
    </row>
    <row r="15" spans="1:9" ht="26.25" customHeight="1">
      <c r="A15" s="7" t="s">
        <v>98</v>
      </c>
      <c r="B15" s="8">
        <v>26083.787922012249</v>
      </c>
      <c r="C15" s="8">
        <v>8992.3309999999983</v>
      </c>
      <c r="D15" s="8">
        <v>8730.8328452199494</v>
      </c>
      <c r="E15" s="8">
        <v>4646.1506125990472</v>
      </c>
      <c r="F15" s="8">
        <v>3714.473464193281</v>
      </c>
    </row>
    <row r="16" spans="1:9" ht="23.25" customHeight="1">
      <c r="A16" s="99" t="s">
        <v>99</v>
      </c>
      <c r="B16" s="17">
        <v>7243.3200000000015</v>
      </c>
      <c r="C16" s="8">
        <v>1810.8300000000004</v>
      </c>
      <c r="D16" s="8">
        <v>1810.8300000000004</v>
      </c>
      <c r="E16" s="8">
        <v>1810.8300000000004</v>
      </c>
      <c r="F16" s="8">
        <v>1810.8300000000004</v>
      </c>
      <c r="G16" s="18"/>
      <c r="H16" s="10"/>
      <c r="I16" s="10"/>
    </row>
    <row r="17" spans="1:9" ht="24.75" customHeight="1">
      <c r="A17" s="13" t="s">
        <v>100</v>
      </c>
      <c r="B17" s="8">
        <v>9758.6200000000008</v>
      </c>
      <c r="C17" s="19">
        <v>2439.6550000000002</v>
      </c>
      <c r="D17" s="19">
        <v>2439.6550000000002</v>
      </c>
      <c r="E17" s="19">
        <v>2439.6550000000002</v>
      </c>
      <c r="F17" s="19">
        <v>2439.6550000000002</v>
      </c>
      <c r="G17" s="20"/>
    </row>
    <row r="18" spans="1:9" ht="24.75" customHeight="1">
      <c r="A18" s="7" t="s">
        <v>101</v>
      </c>
      <c r="B18" s="8">
        <v>1570.556</v>
      </c>
      <c r="C18" s="8">
        <v>392.63900000000001</v>
      </c>
      <c r="D18" s="8">
        <v>392.63900000000001</v>
      </c>
      <c r="E18" s="8">
        <v>392.63900000000001</v>
      </c>
      <c r="F18" s="8">
        <v>392.63900000000001</v>
      </c>
      <c r="G18" s="20"/>
    </row>
    <row r="19" spans="1:9" ht="24.75" customHeight="1">
      <c r="A19" s="7" t="s">
        <v>102</v>
      </c>
      <c r="B19" s="8">
        <v>4085.8560000000002</v>
      </c>
      <c r="C19" s="8">
        <v>1021.4640000000001</v>
      </c>
      <c r="D19" s="8">
        <v>1021.4640000000001</v>
      </c>
      <c r="E19" s="8">
        <v>1021.4640000000001</v>
      </c>
      <c r="F19" s="8">
        <v>1021.4640000000001</v>
      </c>
      <c r="G19" s="20"/>
      <c r="H19" s="20"/>
      <c r="I19" s="20"/>
    </row>
    <row r="20" spans="1:9" ht="17.25" customHeight="1">
      <c r="A20" s="13" t="s">
        <v>103</v>
      </c>
      <c r="B20" s="8">
        <v>33327.107922012248</v>
      </c>
      <c r="C20" s="8">
        <v>10803.160999999998</v>
      </c>
      <c r="D20" s="8">
        <v>10541.662845219949</v>
      </c>
      <c r="E20" s="8">
        <v>6456.9806125990472</v>
      </c>
      <c r="F20" s="8">
        <v>5525.3034641932809</v>
      </c>
      <c r="G20" s="21"/>
      <c r="H20" s="21"/>
      <c r="I20" s="21"/>
    </row>
    <row r="21" spans="1:9" ht="26.25" customHeight="1">
      <c r="A21" s="22" t="s">
        <v>104</v>
      </c>
      <c r="B21" s="8">
        <v>2191.944</v>
      </c>
      <c r="C21" s="8">
        <v>2191.944</v>
      </c>
      <c r="D21" s="8"/>
      <c r="E21" s="8"/>
      <c r="F21" s="8"/>
      <c r="G21" s="20"/>
      <c r="H21" s="20"/>
      <c r="I21" s="20"/>
    </row>
    <row r="22" spans="1:9" ht="24" customHeight="1">
      <c r="A22" s="22" t="s">
        <v>105</v>
      </c>
      <c r="B22" s="8">
        <v>31135.163922012249</v>
      </c>
      <c r="C22" s="8">
        <v>8611.2169999999987</v>
      </c>
      <c r="D22" s="8">
        <v>10541.662845219949</v>
      </c>
      <c r="E22" s="8">
        <v>6456.9806125990472</v>
      </c>
      <c r="F22" s="8">
        <v>5525.3034641932809</v>
      </c>
    </row>
    <row r="23" spans="1:9" ht="25.5" customHeight="1">
      <c r="A23" s="7" t="s">
        <v>106</v>
      </c>
      <c r="B23" s="8">
        <v>3736.2196706414697</v>
      </c>
      <c r="C23" s="8">
        <v>1033.3460399999999</v>
      </c>
      <c r="D23" s="8">
        <v>1264.9995414263938</v>
      </c>
      <c r="E23" s="8">
        <v>774.83767351188567</v>
      </c>
      <c r="F23" s="8">
        <v>663.03641570319371</v>
      </c>
    </row>
    <row r="24" spans="1:9" ht="25.5" customHeight="1">
      <c r="A24" s="22" t="s">
        <v>39</v>
      </c>
      <c r="B24" s="8"/>
      <c r="C24" s="8"/>
      <c r="D24" s="8"/>
      <c r="E24" s="8"/>
      <c r="F24" s="8"/>
    </row>
    <row r="25" spans="1:9" ht="29.25" customHeight="1">
      <c r="A25" s="23" t="s">
        <v>107</v>
      </c>
      <c r="B25" s="24">
        <v>29590.888251370779</v>
      </c>
      <c r="C25" s="24">
        <v>9769.8149599999979</v>
      </c>
      <c r="D25" s="24">
        <v>9276.6633037935553</v>
      </c>
      <c r="E25" s="24">
        <v>5682.1429390871617</v>
      </c>
      <c r="F25" s="24">
        <v>4862.2670484900873</v>
      </c>
    </row>
    <row r="26" spans="1:9" hidden="1"/>
    <row r="27" spans="1:9" hidden="1">
      <c r="A27" s="25"/>
      <c r="B27" s="25"/>
      <c r="C27" s="26"/>
      <c r="D27" s="26"/>
      <c r="E27" s="26"/>
      <c r="F27" s="26"/>
    </row>
    <row r="29" spans="1:9">
      <c r="A29" s="29"/>
    </row>
    <row r="30" spans="1:9" ht="18" customHeight="1">
      <c r="A30" s="48" t="s">
        <v>110</v>
      </c>
      <c r="B30" s="48"/>
      <c r="C30" s="48"/>
      <c r="D30" s="28"/>
      <c r="F30"/>
    </row>
    <row r="31" spans="1:9" ht="18.75" customHeight="1">
      <c r="A31" s="48" t="s">
        <v>55</v>
      </c>
      <c r="B31" s="48"/>
      <c r="C31" s="48"/>
      <c r="D31" s="28"/>
      <c r="F31"/>
    </row>
    <row r="32" spans="1:9">
      <c r="A32" s="48" t="s">
        <v>56</v>
      </c>
      <c r="B32" s="48"/>
      <c r="C32" s="48"/>
      <c r="D32" s="28"/>
    </row>
    <row r="33" spans="2:2">
      <c r="B33" s="1"/>
    </row>
  </sheetData>
  <mergeCells count="2">
    <mergeCell ref="A3:F3"/>
    <mergeCell ref="A4:F4"/>
  </mergeCells>
  <printOptions horizontalCentered="1" verticalCentered="1"/>
  <pageMargins left="0.63" right="0.2" top="0.21" bottom="1.01" header="0.27" footer="0.95"/>
  <pageSetup paperSize="9" scale="98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F29"/>
  <sheetViews>
    <sheetView topLeftCell="A10" workbookViewId="0">
      <selection activeCell="A32" sqref="A32"/>
    </sheetView>
  </sheetViews>
  <sheetFormatPr defaultRowHeight="12.75"/>
  <cols>
    <col min="1" max="1" width="57" customWidth="1"/>
    <col min="2" max="2" width="12.42578125" customWidth="1"/>
    <col min="3" max="3" width="13.140625" style="1" customWidth="1"/>
    <col min="4" max="4" width="11.85546875" style="1" customWidth="1"/>
    <col min="5" max="5" width="12.85546875" style="1" bestFit="1" customWidth="1"/>
    <col min="6" max="6" width="14.5703125" style="1" customWidth="1"/>
  </cols>
  <sheetData>
    <row r="3" spans="1:6" ht="15.75">
      <c r="A3" s="77" t="s">
        <v>90</v>
      </c>
      <c r="B3" s="77"/>
      <c r="C3" s="77"/>
      <c r="D3" s="77"/>
      <c r="E3" s="77"/>
      <c r="F3" s="77"/>
    </row>
    <row r="4" spans="1:6" ht="15.75">
      <c r="A4" s="30"/>
      <c r="B4" s="30"/>
      <c r="C4" s="31"/>
      <c r="D4" s="32"/>
      <c r="E4" s="31"/>
      <c r="F4" s="31"/>
    </row>
    <row r="5" spans="1:6" ht="15.75" thickBot="1">
      <c r="A5" s="33"/>
      <c r="B5" s="33"/>
      <c r="C5" s="31"/>
      <c r="D5" s="31"/>
      <c r="E5" s="31"/>
      <c r="F5" s="34" t="s">
        <v>89</v>
      </c>
    </row>
    <row r="6" spans="1:6" ht="18.75" customHeight="1">
      <c r="A6" s="95" t="s">
        <v>18</v>
      </c>
      <c r="B6" s="78" t="s">
        <v>19</v>
      </c>
      <c r="C6" s="80" t="s">
        <v>0</v>
      </c>
      <c r="D6" s="81"/>
      <c r="E6" s="81"/>
      <c r="F6" s="82"/>
    </row>
    <row r="7" spans="1:6" ht="19.5" customHeight="1">
      <c r="A7" s="96"/>
      <c r="B7" s="79"/>
      <c r="C7" s="35" t="s">
        <v>85</v>
      </c>
      <c r="D7" s="35" t="s">
        <v>86</v>
      </c>
      <c r="E7" s="35" t="s">
        <v>87</v>
      </c>
      <c r="F7" s="36" t="s">
        <v>88</v>
      </c>
    </row>
    <row r="8" spans="1:6" ht="25.5" customHeight="1">
      <c r="A8" s="93" t="s">
        <v>76</v>
      </c>
      <c r="B8" s="37">
        <v>95936.54047564436</v>
      </c>
      <c r="C8" s="38">
        <v>26305.508475644361</v>
      </c>
      <c r="D8" s="38">
        <v>23761.986000000001</v>
      </c>
      <c r="E8" s="38">
        <v>21844.547999999999</v>
      </c>
      <c r="F8" s="39">
        <v>24024.498</v>
      </c>
    </row>
    <row r="9" spans="1:6" ht="27" customHeight="1">
      <c r="A9" s="93" t="s">
        <v>77</v>
      </c>
      <c r="B9" s="37">
        <v>45104.898636258869</v>
      </c>
      <c r="C9" s="38">
        <v>11734.337636258868</v>
      </c>
      <c r="D9" s="38">
        <v>11093.15</v>
      </c>
      <c r="E9" s="38">
        <v>11203.64</v>
      </c>
      <c r="F9" s="39">
        <v>11073.771000000001</v>
      </c>
    </row>
    <row r="10" spans="1:6" ht="27" customHeight="1">
      <c r="A10" s="93" t="s">
        <v>78</v>
      </c>
      <c r="B10" s="40">
        <v>21468.73652096928</v>
      </c>
      <c r="C10" s="38">
        <v>5230.6735209692788</v>
      </c>
      <c r="D10" s="38">
        <v>5698.9340000000002</v>
      </c>
      <c r="E10" s="38">
        <v>4810.2129999999997</v>
      </c>
      <c r="F10" s="39">
        <v>5728.9160000000002</v>
      </c>
    </row>
    <row r="11" spans="1:6" ht="26.25" customHeight="1">
      <c r="A11" s="93" t="s">
        <v>79</v>
      </c>
      <c r="B11" s="37">
        <v>5367.18413024232</v>
      </c>
      <c r="C11" s="37">
        <f>C10*25%</f>
        <v>1307.6683802423197</v>
      </c>
      <c r="D11" s="37">
        <f>D10*25%</f>
        <v>1424.7335</v>
      </c>
      <c r="E11" s="37">
        <f>E10*25%</f>
        <v>1202.5532499999999</v>
      </c>
      <c r="F11" s="41">
        <f>F10*25%</f>
        <v>1432.229</v>
      </c>
    </row>
    <row r="12" spans="1:6" ht="26.25" customHeight="1">
      <c r="A12" s="93" t="s">
        <v>80</v>
      </c>
      <c r="B12" s="37">
        <v>6887.381615791568</v>
      </c>
      <c r="C12" s="37">
        <v>2236.7696157915684</v>
      </c>
      <c r="D12" s="37">
        <v>1541.0440000000001</v>
      </c>
      <c r="E12" s="37">
        <v>1563.6279999999999</v>
      </c>
      <c r="F12" s="41">
        <v>1545.94</v>
      </c>
    </row>
    <row r="13" spans="1:6" ht="26.25" customHeight="1">
      <c r="A13" s="93" t="s">
        <v>81</v>
      </c>
      <c r="B13" s="37">
        <v>2414.6582919691068</v>
      </c>
      <c r="C13" s="37">
        <v>644.20029196910662</v>
      </c>
      <c r="D13" s="37">
        <v>588.33100000000002</v>
      </c>
      <c r="E13" s="37">
        <v>591.75900000000001</v>
      </c>
      <c r="F13" s="37">
        <v>590.36800000000005</v>
      </c>
    </row>
    <row r="14" spans="1:6" ht="26.25" customHeight="1">
      <c r="A14" s="93" t="s">
        <v>82</v>
      </c>
      <c r="B14" s="37">
        <v>29993.156641288355</v>
      </c>
      <c r="C14" s="37">
        <v>9535.0286412883543</v>
      </c>
      <c r="D14" s="37">
        <v>6838.5680000000002</v>
      </c>
      <c r="E14" s="37">
        <v>6840.973</v>
      </c>
      <c r="F14" s="37">
        <v>6778.5870000000004</v>
      </c>
    </row>
    <row r="15" spans="1:6" ht="22.5" customHeight="1">
      <c r="A15" s="93" t="s">
        <v>83</v>
      </c>
      <c r="B15" s="37">
        <v>10738.226363999998</v>
      </c>
      <c r="C15" s="37">
        <v>3418.5475000000001</v>
      </c>
      <c r="D15" s="37">
        <v>3418.5475000000001</v>
      </c>
      <c r="E15" s="37">
        <v>3418.5475000000001</v>
      </c>
      <c r="F15" s="37">
        <v>2521.4475000000002</v>
      </c>
    </row>
    <row r="16" spans="1:6" ht="21.75" customHeight="1">
      <c r="A16" s="93" t="s">
        <v>84</v>
      </c>
      <c r="B16" s="37">
        <v>7051.7985396750018</v>
      </c>
      <c r="C16" s="37">
        <v>1762.95</v>
      </c>
      <c r="D16" s="37">
        <v>1762.95</v>
      </c>
      <c r="E16" s="37">
        <v>1762.95</v>
      </c>
      <c r="F16" s="37">
        <v>1762.95</v>
      </c>
    </row>
    <row r="17" spans="1:6" ht="25.9" customHeight="1" thickBot="1">
      <c r="A17" s="94" t="s">
        <v>19</v>
      </c>
      <c r="B17" s="42">
        <v>207172.55631216383</v>
      </c>
      <c r="C17" s="42">
        <f>SUM(C8:C14)</f>
        <v>56994.186562163857</v>
      </c>
      <c r="D17" s="42">
        <f>SUM(D8:D14)</f>
        <v>50946.746500000001</v>
      </c>
      <c r="E17" s="42">
        <f>SUM(E8:E14)</f>
        <v>48057.314249999989</v>
      </c>
      <c r="F17" s="42">
        <f>SUM(F8:F14)</f>
        <v>51174.309000000001</v>
      </c>
    </row>
    <row r="18" spans="1:6" ht="15">
      <c r="A18" s="33"/>
      <c r="B18" s="43"/>
      <c r="C18" s="31"/>
      <c r="D18" s="31"/>
      <c r="E18" s="31"/>
      <c r="F18" s="31"/>
    </row>
    <row r="19" spans="1:6" ht="15" hidden="1">
      <c r="A19" s="44"/>
      <c r="B19" s="45"/>
      <c r="C19" s="38"/>
      <c r="D19" s="38"/>
      <c r="E19" s="38"/>
      <c r="F19" s="38"/>
    </row>
    <row r="20" spans="1:6" ht="15" hidden="1">
      <c r="A20" s="44"/>
      <c r="B20" s="45"/>
      <c r="C20" s="38"/>
      <c r="D20" s="38"/>
      <c r="E20" s="38"/>
      <c r="F20" s="38"/>
    </row>
    <row r="21" spans="1:6" ht="15" hidden="1">
      <c r="A21" s="44"/>
      <c r="B21" s="45"/>
      <c r="C21" s="38"/>
      <c r="D21" s="38"/>
      <c r="E21" s="38"/>
      <c r="F21" s="38"/>
    </row>
    <row r="22" spans="1:6" ht="15" hidden="1">
      <c r="A22" s="44"/>
      <c r="B22" s="45"/>
      <c r="C22" s="38"/>
      <c r="D22" s="38"/>
      <c r="E22" s="38"/>
      <c r="F22" s="38"/>
    </row>
    <row r="23" spans="1:6" ht="15" hidden="1">
      <c r="A23" s="44"/>
      <c r="B23" s="45"/>
      <c r="C23" s="38"/>
      <c r="D23" s="38"/>
      <c r="E23" s="38"/>
      <c r="F23" s="38"/>
    </row>
    <row r="24" spans="1:6" ht="15" hidden="1">
      <c r="A24" s="44"/>
      <c r="B24" s="45"/>
      <c r="C24" s="46"/>
      <c r="D24" s="38"/>
      <c r="E24" s="38"/>
      <c r="F24" s="38"/>
    </row>
    <row r="25" spans="1:6" ht="15">
      <c r="C25" s="47"/>
    </row>
    <row r="27" spans="1:6" ht="18.75">
      <c r="A27" s="48" t="s">
        <v>91</v>
      </c>
      <c r="B27" s="27"/>
      <c r="C27" s="27"/>
      <c r="D27" s="27"/>
      <c r="E27" s="28"/>
      <c r="F27" s="49"/>
    </row>
    <row r="28" spans="1:6" ht="18.75">
      <c r="A28" s="48" t="s">
        <v>92</v>
      </c>
      <c r="B28" s="27"/>
      <c r="C28" s="27"/>
      <c r="D28" s="27"/>
      <c r="E28" s="28"/>
      <c r="F28" s="49"/>
    </row>
    <row r="29" spans="1:6" ht="18.75">
      <c r="A29" s="50"/>
      <c r="B29" s="50"/>
      <c r="C29" s="49"/>
      <c r="D29" s="49"/>
      <c r="E29" s="49"/>
      <c r="F29" s="49"/>
    </row>
  </sheetData>
  <mergeCells count="4">
    <mergeCell ref="A3:F3"/>
    <mergeCell ref="A6:A7"/>
    <mergeCell ref="B6:B7"/>
    <mergeCell ref="C6:F6"/>
  </mergeCells>
  <printOptions horizontalCentered="1" verticalCentered="1"/>
  <pageMargins left="0.69" right="0.49" top="0.16" bottom="0.51" header="0.27" footer="0.51181102362204722"/>
  <pageSetup paperSize="9" scale="110" orientation="landscape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B61"/>
  <sheetViews>
    <sheetView topLeftCell="A43" zoomScaleNormal="100" zoomScaleSheetLayoutView="100" workbookViewId="0">
      <selection activeCell="A60" sqref="A60"/>
    </sheetView>
  </sheetViews>
  <sheetFormatPr defaultRowHeight="12.75"/>
  <cols>
    <col min="1" max="1" width="60.28515625" customWidth="1"/>
    <col min="2" max="2" width="26.42578125" customWidth="1"/>
  </cols>
  <sheetData>
    <row r="2" spans="1:2" ht="16.5">
      <c r="A2" s="83" t="s">
        <v>20</v>
      </c>
      <c r="B2" s="83"/>
    </row>
    <row r="3" spans="1:2" ht="16.5">
      <c r="A3" s="83" t="s">
        <v>21</v>
      </c>
      <c r="B3" s="83"/>
    </row>
    <row r="4" spans="1:2" ht="16.5">
      <c r="A4" s="51"/>
      <c r="B4" s="52" t="s">
        <v>22</v>
      </c>
    </row>
    <row r="5" spans="1:2" ht="21" customHeight="1">
      <c r="A5" s="53" t="s">
        <v>18</v>
      </c>
      <c r="B5" s="54">
        <v>2019</v>
      </c>
    </row>
    <row r="6" spans="1:2" ht="23.25" customHeight="1">
      <c r="A6" s="55" t="s">
        <v>10</v>
      </c>
      <c r="B6" s="56"/>
    </row>
    <row r="7" spans="1:2" ht="19.5" customHeight="1">
      <c r="A7" s="55" t="s">
        <v>11</v>
      </c>
      <c r="B7" s="57">
        <v>4059634.8029999989</v>
      </c>
    </row>
    <row r="8" spans="1:2" ht="19.5" customHeight="1">
      <c r="A8" s="74" t="s">
        <v>12</v>
      </c>
      <c r="B8" s="57">
        <v>1037063.1517499997</v>
      </c>
    </row>
    <row r="9" spans="1:2" ht="19.5" customHeight="1">
      <c r="A9" s="74" t="s">
        <v>13</v>
      </c>
      <c r="B9" s="57">
        <v>163448.86800000002</v>
      </c>
    </row>
    <row r="10" spans="1:2" ht="19.5" customHeight="1">
      <c r="A10" s="55" t="s">
        <v>14</v>
      </c>
      <c r="B10" s="57">
        <v>1002086.2405000001</v>
      </c>
    </row>
    <row r="11" spans="1:2" ht="19.5" customHeight="1">
      <c r="A11" s="55" t="s">
        <v>15</v>
      </c>
      <c r="B11" s="57">
        <v>1216355.2949999999</v>
      </c>
    </row>
    <row r="12" spans="1:2" ht="19.5" customHeight="1">
      <c r="A12" s="55" t="s">
        <v>16</v>
      </c>
      <c r="B12" s="57">
        <v>1399598.3489999999</v>
      </c>
    </row>
    <row r="13" spans="1:2" ht="19.5" customHeight="1">
      <c r="A13" s="55" t="s">
        <v>17</v>
      </c>
      <c r="B13" s="57">
        <v>234565.71900000007</v>
      </c>
    </row>
    <row r="14" spans="1:2" ht="16.5">
      <c r="A14" s="58" t="s">
        <v>19</v>
      </c>
      <c r="B14" s="59">
        <v>9112752.4262499996</v>
      </c>
    </row>
    <row r="16" spans="1:2" ht="20.25" customHeight="1">
      <c r="A16" s="55" t="s">
        <v>23</v>
      </c>
      <c r="B16" s="56"/>
    </row>
    <row r="17" spans="1:2" ht="20.25" customHeight="1">
      <c r="A17" s="55" t="s">
        <v>24</v>
      </c>
      <c r="B17" s="57">
        <v>5595105.2009999994</v>
      </c>
    </row>
    <row r="18" spans="1:2" ht="20.25" customHeight="1">
      <c r="A18" s="55" t="s">
        <v>25</v>
      </c>
      <c r="B18" s="57">
        <v>1408845.6494999998</v>
      </c>
    </row>
    <row r="19" spans="1:2" ht="20.25" customHeight="1">
      <c r="A19" s="55" t="s">
        <v>26</v>
      </c>
      <c r="B19" s="57">
        <v>640926.29399999988</v>
      </c>
    </row>
    <row r="20" spans="1:2" ht="20.25" customHeight="1">
      <c r="A20" s="55" t="s">
        <v>27</v>
      </c>
      <c r="B20" s="57">
        <v>7210.5420000000004</v>
      </c>
    </row>
    <row r="21" spans="1:2" ht="20.25" customHeight="1">
      <c r="A21" s="55" t="s">
        <v>28</v>
      </c>
      <c r="B21" s="57">
        <v>600000</v>
      </c>
    </row>
    <row r="22" spans="1:2" ht="20.25" customHeight="1">
      <c r="A22" s="55" t="s">
        <v>29</v>
      </c>
      <c r="B22" s="57">
        <v>1851504.7784999998</v>
      </c>
    </row>
    <row r="23" spans="1:2" ht="20.25" customHeight="1">
      <c r="A23" s="55" t="s">
        <v>30</v>
      </c>
      <c r="B23" s="57">
        <v>65556.801000000007</v>
      </c>
    </row>
    <row r="24" spans="1:2" ht="20.25" customHeight="1">
      <c r="A24" s="55" t="s">
        <v>31</v>
      </c>
      <c r="B24" s="57">
        <v>179089.92660000004</v>
      </c>
    </row>
    <row r="25" spans="1:2" ht="20.25" customHeight="1">
      <c r="A25" s="55" t="s">
        <v>32</v>
      </c>
      <c r="B25" s="57">
        <v>15110.237999999999</v>
      </c>
    </row>
    <row r="26" spans="1:2" ht="20.25" customHeight="1">
      <c r="A26" s="55" t="s">
        <v>33</v>
      </c>
      <c r="B26" s="57">
        <v>1583336.9189999998</v>
      </c>
    </row>
    <row r="27" spans="1:2" ht="20.25" customHeight="1">
      <c r="A27" s="55" t="s">
        <v>34</v>
      </c>
      <c r="B27" s="57">
        <v>553068.01800000016</v>
      </c>
    </row>
    <row r="28" spans="1:2" ht="16.5">
      <c r="A28" s="58" t="s">
        <v>19</v>
      </c>
      <c r="B28" s="61">
        <v>12499754.367599998</v>
      </c>
    </row>
    <row r="29" spans="1:2" ht="19.5" customHeight="1"/>
    <row r="30" spans="1:2" ht="24" customHeight="1">
      <c r="A30" s="55" t="s">
        <v>35</v>
      </c>
      <c r="B30" s="56"/>
    </row>
    <row r="31" spans="1:2" ht="20.25" customHeight="1">
      <c r="A31" s="55" t="s">
        <v>36</v>
      </c>
      <c r="B31" s="57">
        <v>217826.64</v>
      </c>
    </row>
    <row r="32" spans="1:2" ht="20.25" customHeight="1">
      <c r="A32" s="55" t="s">
        <v>37</v>
      </c>
      <c r="B32" s="57">
        <v>589519.68000000005</v>
      </c>
    </row>
    <row r="33" spans="1:2" ht="20.25" customHeight="1">
      <c r="A33" s="55" t="s">
        <v>38</v>
      </c>
      <c r="B33" s="57">
        <v>363623.48</v>
      </c>
    </row>
    <row r="34" spans="1:2" ht="20.25" customHeight="1">
      <c r="A34" s="55" t="s">
        <v>39</v>
      </c>
      <c r="B34" s="57">
        <v>3491011.4</v>
      </c>
    </row>
    <row r="35" spans="1:2" ht="20.25" customHeight="1">
      <c r="A35" s="55" t="s">
        <v>40</v>
      </c>
      <c r="B35" s="57">
        <v>1937668.6530000002</v>
      </c>
    </row>
    <row r="36" spans="1:2" ht="20.25" customHeight="1">
      <c r="A36" s="55" t="s">
        <v>41</v>
      </c>
      <c r="B36" s="57">
        <v>2157023.2080000001</v>
      </c>
    </row>
    <row r="37" spans="1:2" ht="20.25" customHeight="1">
      <c r="A37" s="55" t="s">
        <v>43</v>
      </c>
      <c r="B37" s="57">
        <v>797042.94000000029</v>
      </c>
    </row>
    <row r="38" spans="1:2" ht="20.25" customHeight="1">
      <c r="A38" s="55" t="s">
        <v>44</v>
      </c>
      <c r="B38" s="57">
        <v>0</v>
      </c>
    </row>
    <row r="39" spans="1:2" ht="20.25" customHeight="1">
      <c r="A39" s="55" t="s">
        <v>42</v>
      </c>
      <c r="B39" s="57">
        <v>1120239.8040000002</v>
      </c>
    </row>
    <row r="40" spans="1:2" ht="20.25" customHeight="1">
      <c r="A40" s="55" t="s">
        <v>44</v>
      </c>
      <c r="B40" s="57">
        <v>0</v>
      </c>
    </row>
    <row r="41" spans="1:2" ht="20.25" customHeight="1">
      <c r="A41" s="75" t="s">
        <v>45</v>
      </c>
      <c r="B41" s="57">
        <v>239740.46400000007</v>
      </c>
    </row>
    <row r="42" spans="1:2" ht="16.5">
      <c r="A42" s="62" t="s">
        <v>46</v>
      </c>
      <c r="B42" s="57">
        <v>5540000</v>
      </c>
    </row>
    <row r="43" spans="1:2" ht="19.5" customHeight="1">
      <c r="A43" s="62" t="s">
        <v>47</v>
      </c>
      <c r="B43" s="57">
        <v>125000</v>
      </c>
    </row>
    <row r="44" spans="1:2" ht="16.5">
      <c r="A44" s="62" t="s">
        <v>48</v>
      </c>
      <c r="B44" s="57">
        <v>1122811.32</v>
      </c>
    </row>
    <row r="45" spans="1:2" ht="20.25" customHeight="1">
      <c r="A45" s="62" t="s">
        <v>47</v>
      </c>
      <c r="B45" s="57">
        <v>280702.83</v>
      </c>
    </row>
    <row r="46" spans="1:2" ht="35.25" customHeight="1">
      <c r="A46" s="62" t="s">
        <v>75</v>
      </c>
      <c r="B46" s="57">
        <v>1455797.9194000002</v>
      </c>
    </row>
    <row r="47" spans="1:2" ht="21" customHeight="1">
      <c r="A47" s="55" t="s">
        <v>49</v>
      </c>
      <c r="B47" s="57">
        <v>315600</v>
      </c>
    </row>
    <row r="48" spans="1:2" ht="20.25" customHeight="1">
      <c r="A48" s="60" t="s">
        <v>50</v>
      </c>
      <c r="B48" s="57">
        <v>3802643.6009999993</v>
      </c>
    </row>
    <row r="49" spans="1:2" ht="20.25" customHeight="1">
      <c r="A49" s="60" t="s">
        <v>51</v>
      </c>
      <c r="B49" s="57">
        <v>88452.3</v>
      </c>
    </row>
    <row r="50" spans="1:2" ht="20.25" customHeight="1">
      <c r="A50" s="55" t="s">
        <v>52</v>
      </c>
      <c r="B50" s="57">
        <v>2010755.3910000001</v>
      </c>
    </row>
    <row r="51" spans="1:2" ht="20.25" customHeight="1">
      <c r="A51" s="55" t="s">
        <v>53</v>
      </c>
      <c r="B51" s="57">
        <v>502688.84775000002</v>
      </c>
    </row>
    <row r="52" spans="1:2" ht="20.25" customHeight="1">
      <c r="A52" s="55" t="s">
        <v>35</v>
      </c>
      <c r="B52" s="63">
        <v>824468.598</v>
      </c>
    </row>
    <row r="53" spans="1:2" ht="16.5">
      <c r="A53" s="58" t="s">
        <v>19</v>
      </c>
      <c r="B53" s="59">
        <v>24825593.868150003</v>
      </c>
    </row>
    <row r="54" spans="1:2" ht="21.75" customHeight="1">
      <c r="A54" s="64" t="s">
        <v>54</v>
      </c>
      <c r="B54" s="59">
        <v>46438100.662</v>
      </c>
    </row>
    <row r="55" spans="1:2" ht="16.5">
      <c r="A55" s="66"/>
      <c r="B55" s="65"/>
    </row>
    <row r="56" spans="1:2" s="27" customFormat="1" ht="16.5">
      <c r="A56" s="66"/>
      <c r="B56" s="65"/>
    </row>
    <row r="57" spans="1:2" s="27" customFormat="1" ht="16.5">
      <c r="A57" s="66"/>
      <c r="B57" s="65"/>
    </row>
    <row r="58" spans="1:2">
      <c r="A58" s="48" t="s">
        <v>57</v>
      </c>
      <c r="B58" s="67"/>
    </row>
    <row r="59" spans="1:2">
      <c r="A59" s="48"/>
      <c r="B59" s="48"/>
    </row>
    <row r="60" spans="1:2">
      <c r="A60" s="48" t="s">
        <v>56</v>
      </c>
      <c r="B60" s="48"/>
    </row>
    <row r="61" spans="1:2" ht="18.75">
      <c r="A61" s="50"/>
      <c r="B61" s="50"/>
    </row>
  </sheetData>
  <mergeCells count="2">
    <mergeCell ref="A2:B2"/>
    <mergeCell ref="A3:B3"/>
  </mergeCells>
  <pageMargins left="0.78" right="0.2" top="0.2" bottom="0.2" header="0.25" footer="0.2"/>
  <pageSetup paperSize="9" scale="53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D5" sqref="D5"/>
    </sheetView>
  </sheetViews>
  <sheetFormatPr defaultRowHeight="12.75"/>
  <cols>
    <col min="1" max="1" width="5" customWidth="1"/>
    <col min="2" max="2" width="47" customWidth="1"/>
    <col min="4" max="4" width="16.85546875" customWidth="1"/>
    <col min="5" max="5" width="16.28515625" customWidth="1"/>
    <col min="6" max="6" width="13.5703125" customWidth="1"/>
    <col min="257" max="257" width="5" customWidth="1"/>
    <col min="258" max="258" width="47" customWidth="1"/>
    <col min="260" max="260" width="16.85546875" customWidth="1"/>
    <col min="261" max="261" width="16.28515625" customWidth="1"/>
    <col min="262" max="262" width="13.5703125" customWidth="1"/>
    <col min="513" max="513" width="5" customWidth="1"/>
    <col min="514" max="514" width="47" customWidth="1"/>
    <col min="516" max="516" width="16.85546875" customWidth="1"/>
    <col min="517" max="517" width="16.28515625" customWidth="1"/>
    <col min="518" max="518" width="13.5703125" customWidth="1"/>
    <col min="769" max="769" width="5" customWidth="1"/>
    <col min="770" max="770" width="47" customWidth="1"/>
    <col min="772" max="772" width="16.85546875" customWidth="1"/>
    <col min="773" max="773" width="16.28515625" customWidth="1"/>
    <col min="774" max="774" width="13.5703125" customWidth="1"/>
    <col min="1025" max="1025" width="5" customWidth="1"/>
    <col min="1026" max="1026" width="47" customWidth="1"/>
    <col min="1028" max="1028" width="16.85546875" customWidth="1"/>
    <col min="1029" max="1029" width="16.28515625" customWidth="1"/>
    <col min="1030" max="1030" width="13.5703125" customWidth="1"/>
    <col min="1281" max="1281" width="5" customWidth="1"/>
    <col min="1282" max="1282" width="47" customWidth="1"/>
    <col min="1284" max="1284" width="16.85546875" customWidth="1"/>
    <col min="1285" max="1285" width="16.28515625" customWidth="1"/>
    <col min="1286" max="1286" width="13.5703125" customWidth="1"/>
    <col min="1537" max="1537" width="5" customWidth="1"/>
    <col min="1538" max="1538" width="47" customWidth="1"/>
    <col min="1540" max="1540" width="16.85546875" customWidth="1"/>
    <col min="1541" max="1541" width="16.28515625" customWidth="1"/>
    <col min="1542" max="1542" width="13.5703125" customWidth="1"/>
    <col min="1793" max="1793" width="5" customWidth="1"/>
    <col min="1794" max="1794" width="47" customWidth="1"/>
    <col min="1796" max="1796" width="16.85546875" customWidth="1"/>
    <col min="1797" max="1797" width="16.28515625" customWidth="1"/>
    <col min="1798" max="1798" width="13.5703125" customWidth="1"/>
    <col min="2049" max="2049" width="5" customWidth="1"/>
    <col min="2050" max="2050" width="47" customWidth="1"/>
    <col min="2052" max="2052" width="16.85546875" customWidth="1"/>
    <col min="2053" max="2053" width="16.28515625" customWidth="1"/>
    <col min="2054" max="2054" width="13.5703125" customWidth="1"/>
    <col min="2305" max="2305" width="5" customWidth="1"/>
    <col min="2306" max="2306" width="47" customWidth="1"/>
    <col min="2308" max="2308" width="16.85546875" customWidth="1"/>
    <col min="2309" max="2309" width="16.28515625" customWidth="1"/>
    <col min="2310" max="2310" width="13.5703125" customWidth="1"/>
    <col min="2561" max="2561" width="5" customWidth="1"/>
    <col min="2562" max="2562" width="47" customWidth="1"/>
    <col min="2564" max="2564" width="16.85546875" customWidth="1"/>
    <col min="2565" max="2565" width="16.28515625" customWidth="1"/>
    <col min="2566" max="2566" width="13.5703125" customWidth="1"/>
    <col min="2817" max="2817" width="5" customWidth="1"/>
    <col min="2818" max="2818" width="47" customWidth="1"/>
    <col min="2820" max="2820" width="16.85546875" customWidth="1"/>
    <col min="2821" max="2821" width="16.28515625" customWidth="1"/>
    <col min="2822" max="2822" width="13.5703125" customWidth="1"/>
    <col min="3073" max="3073" width="5" customWidth="1"/>
    <col min="3074" max="3074" width="47" customWidth="1"/>
    <col min="3076" max="3076" width="16.85546875" customWidth="1"/>
    <col min="3077" max="3077" width="16.28515625" customWidth="1"/>
    <col min="3078" max="3078" width="13.5703125" customWidth="1"/>
    <col min="3329" max="3329" width="5" customWidth="1"/>
    <col min="3330" max="3330" width="47" customWidth="1"/>
    <col min="3332" max="3332" width="16.85546875" customWidth="1"/>
    <col min="3333" max="3333" width="16.28515625" customWidth="1"/>
    <col min="3334" max="3334" width="13.5703125" customWidth="1"/>
    <col min="3585" max="3585" width="5" customWidth="1"/>
    <col min="3586" max="3586" width="47" customWidth="1"/>
    <col min="3588" max="3588" width="16.85546875" customWidth="1"/>
    <col min="3589" max="3589" width="16.28515625" customWidth="1"/>
    <col min="3590" max="3590" width="13.5703125" customWidth="1"/>
    <col min="3841" max="3841" width="5" customWidth="1"/>
    <col min="3842" max="3842" width="47" customWidth="1"/>
    <col min="3844" max="3844" width="16.85546875" customWidth="1"/>
    <col min="3845" max="3845" width="16.28515625" customWidth="1"/>
    <col min="3846" max="3846" width="13.5703125" customWidth="1"/>
    <col min="4097" max="4097" width="5" customWidth="1"/>
    <col min="4098" max="4098" width="47" customWidth="1"/>
    <col min="4100" max="4100" width="16.85546875" customWidth="1"/>
    <col min="4101" max="4101" width="16.28515625" customWidth="1"/>
    <col min="4102" max="4102" width="13.5703125" customWidth="1"/>
    <col min="4353" max="4353" width="5" customWidth="1"/>
    <col min="4354" max="4354" width="47" customWidth="1"/>
    <col min="4356" max="4356" width="16.85546875" customWidth="1"/>
    <col min="4357" max="4357" width="16.28515625" customWidth="1"/>
    <col min="4358" max="4358" width="13.5703125" customWidth="1"/>
    <col min="4609" max="4609" width="5" customWidth="1"/>
    <col min="4610" max="4610" width="47" customWidth="1"/>
    <col min="4612" max="4612" width="16.85546875" customWidth="1"/>
    <col min="4613" max="4613" width="16.28515625" customWidth="1"/>
    <col min="4614" max="4614" width="13.5703125" customWidth="1"/>
    <col min="4865" max="4865" width="5" customWidth="1"/>
    <col min="4866" max="4866" width="47" customWidth="1"/>
    <col min="4868" max="4868" width="16.85546875" customWidth="1"/>
    <col min="4869" max="4869" width="16.28515625" customWidth="1"/>
    <col min="4870" max="4870" width="13.5703125" customWidth="1"/>
    <col min="5121" max="5121" width="5" customWidth="1"/>
    <col min="5122" max="5122" width="47" customWidth="1"/>
    <col min="5124" max="5124" width="16.85546875" customWidth="1"/>
    <col min="5125" max="5125" width="16.28515625" customWidth="1"/>
    <col min="5126" max="5126" width="13.5703125" customWidth="1"/>
    <col min="5377" max="5377" width="5" customWidth="1"/>
    <col min="5378" max="5378" width="47" customWidth="1"/>
    <col min="5380" max="5380" width="16.85546875" customWidth="1"/>
    <col min="5381" max="5381" width="16.28515625" customWidth="1"/>
    <col min="5382" max="5382" width="13.5703125" customWidth="1"/>
    <col min="5633" max="5633" width="5" customWidth="1"/>
    <col min="5634" max="5634" width="47" customWidth="1"/>
    <col min="5636" max="5636" width="16.85546875" customWidth="1"/>
    <col min="5637" max="5637" width="16.28515625" customWidth="1"/>
    <col min="5638" max="5638" width="13.5703125" customWidth="1"/>
    <col min="5889" max="5889" width="5" customWidth="1"/>
    <col min="5890" max="5890" width="47" customWidth="1"/>
    <col min="5892" max="5892" width="16.85546875" customWidth="1"/>
    <col min="5893" max="5893" width="16.28515625" customWidth="1"/>
    <col min="5894" max="5894" width="13.5703125" customWidth="1"/>
    <col min="6145" max="6145" width="5" customWidth="1"/>
    <col min="6146" max="6146" width="47" customWidth="1"/>
    <col min="6148" max="6148" width="16.85546875" customWidth="1"/>
    <col min="6149" max="6149" width="16.28515625" customWidth="1"/>
    <col min="6150" max="6150" width="13.5703125" customWidth="1"/>
    <col min="6401" max="6401" width="5" customWidth="1"/>
    <col min="6402" max="6402" width="47" customWidth="1"/>
    <col min="6404" max="6404" width="16.85546875" customWidth="1"/>
    <col min="6405" max="6405" width="16.28515625" customWidth="1"/>
    <col min="6406" max="6406" width="13.5703125" customWidth="1"/>
    <col min="6657" max="6657" width="5" customWidth="1"/>
    <col min="6658" max="6658" width="47" customWidth="1"/>
    <col min="6660" max="6660" width="16.85546875" customWidth="1"/>
    <col min="6661" max="6661" width="16.28515625" customWidth="1"/>
    <col min="6662" max="6662" width="13.5703125" customWidth="1"/>
    <col min="6913" max="6913" width="5" customWidth="1"/>
    <col min="6914" max="6914" width="47" customWidth="1"/>
    <col min="6916" max="6916" width="16.85546875" customWidth="1"/>
    <col min="6917" max="6917" width="16.28515625" customWidth="1"/>
    <col min="6918" max="6918" width="13.5703125" customWidth="1"/>
    <col min="7169" max="7169" width="5" customWidth="1"/>
    <col min="7170" max="7170" width="47" customWidth="1"/>
    <col min="7172" max="7172" width="16.85546875" customWidth="1"/>
    <col min="7173" max="7173" width="16.28515625" customWidth="1"/>
    <col min="7174" max="7174" width="13.5703125" customWidth="1"/>
    <col min="7425" max="7425" width="5" customWidth="1"/>
    <col min="7426" max="7426" width="47" customWidth="1"/>
    <col min="7428" max="7428" width="16.85546875" customWidth="1"/>
    <col min="7429" max="7429" width="16.28515625" customWidth="1"/>
    <col min="7430" max="7430" width="13.5703125" customWidth="1"/>
    <col min="7681" max="7681" width="5" customWidth="1"/>
    <col min="7682" max="7682" width="47" customWidth="1"/>
    <col min="7684" max="7684" width="16.85546875" customWidth="1"/>
    <col min="7685" max="7685" width="16.28515625" customWidth="1"/>
    <col min="7686" max="7686" width="13.5703125" customWidth="1"/>
    <col min="7937" max="7937" width="5" customWidth="1"/>
    <col min="7938" max="7938" width="47" customWidth="1"/>
    <col min="7940" max="7940" width="16.85546875" customWidth="1"/>
    <col min="7941" max="7941" width="16.28515625" customWidth="1"/>
    <col min="7942" max="7942" width="13.5703125" customWidth="1"/>
    <col min="8193" max="8193" width="5" customWidth="1"/>
    <col min="8194" max="8194" width="47" customWidth="1"/>
    <col min="8196" max="8196" width="16.85546875" customWidth="1"/>
    <col min="8197" max="8197" width="16.28515625" customWidth="1"/>
    <col min="8198" max="8198" width="13.5703125" customWidth="1"/>
    <col min="8449" max="8449" width="5" customWidth="1"/>
    <col min="8450" max="8450" width="47" customWidth="1"/>
    <col min="8452" max="8452" width="16.85546875" customWidth="1"/>
    <col min="8453" max="8453" width="16.28515625" customWidth="1"/>
    <col min="8454" max="8454" width="13.5703125" customWidth="1"/>
    <col min="8705" max="8705" width="5" customWidth="1"/>
    <col min="8706" max="8706" width="47" customWidth="1"/>
    <col min="8708" max="8708" width="16.85546875" customWidth="1"/>
    <col min="8709" max="8709" width="16.28515625" customWidth="1"/>
    <col min="8710" max="8710" width="13.5703125" customWidth="1"/>
    <col min="8961" max="8961" width="5" customWidth="1"/>
    <col min="8962" max="8962" width="47" customWidth="1"/>
    <col min="8964" max="8964" width="16.85546875" customWidth="1"/>
    <col min="8965" max="8965" width="16.28515625" customWidth="1"/>
    <col min="8966" max="8966" width="13.5703125" customWidth="1"/>
    <col min="9217" max="9217" width="5" customWidth="1"/>
    <col min="9218" max="9218" width="47" customWidth="1"/>
    <col min="9220" max="9220" width="16.85546875" customWidth="1"/>
    <col min="9221" max="9221" width="16.28515625" customWidth="1"/>
    <col min="9222" max="9222" width="13.5703125" customWidth="1"/>
    <col min="9473" max="9473" width="5" customWidth="1"/>
    <col min="9474" max="9474" width="47" customWidth="1"/>
    <col min="9476" max="9476" width="16.85546875" customWidth="1"/>
    <col min="9477" max="9477" width="16.28515625" customWidth="1"/>
    <col min="9478" max="9478" width="13.5703125" customWidth="1"/>
    <col min="9729" max="9729" width="5" customWidth="1"/>
    <col min="9730" max="9730" width="47" customWidth="1"/>
    <col min="9732" max="9732" width="16.85546875" customWidth="1"/>
    <col min="9733" max="9733" width="16.28515625" customWidth="1"/>
    <col min="9734" max="9734" width="13.5703125" customWidth="1"/>
    <col min="9985" max="9985" width="5" customWidth="1"/>
    <col min="9986" max="9986" width="47" customWidth="1"/>
    <col min="9988" max="9988" width="16.85546875" customWidth="1"/>
    <col min="9989" max="9989" width="16.28515625" customWidth="1"/>
    <col min="9990" max="9990" width="13.5703125" customWidth="1"/>
    <col min="10241" max="10241" width="5" customWidth="1"/>
    <col min="10242" max="10242" width="47" customWidth="1"/>
    <col min="10244" max="10244" width="16.85546875" customWidth="1"/>
    <col min="10245" max="10245" width="16.28515625" customWidth="1"/>
    <col min="10246" max="10246" width="13.5703125" customWidth="1"/>
    <col min="10497" max="10497" width="5" customWidth="1"/>
    <col min="10498" max="10498" width="47" customWidth="1"/>
    <col min="10500" max="10500" width="16.85546875" customWidth="1"/>
    <col min="10501" max="10501" width="16.28515625" customWidth="1"/>
    <col min="10502" max="10502" width="13.5703125" customWidth="1"/>
    <col min="10753" max="10753" width="5" customWidth="1"/>
    <col min="10754" max="10754" width="47" customWidth="1"/>
    <col min="10756" max="10756" width="16.85546875" customWidth="1"/>
    <col min="10757" max="10757" width="16.28515625" customWidth="1"/>
    <col min="10758" max="10758" width="13.5703125" customWidth="1"/>
    <col min="11009" max="11009" width="5" customWidth="1"/>
    <col min="11010" max="11010" width="47" customWidth="1"/>
    <col min="11012" max="11012" width="16.85546875" customWidth="1"/>
    <col min="11013" max="11013" width="16.28515625" customWidth="1"/>
    <col min="11014" max="11014" width="13.5703125" customWidth="1"/>
    <col min="11265" max="11265" width="5" customWidth="1"/>
    <col min="11266" max="11266" width="47" customWidth="1"/>
    <col min="11268" max="11268" width="16.85546875" customWidth="1"/>
    <col min="11269" max="11269" width="16.28515625" customWidth="1"/>
    <col min="11270" max="11270" width="13.5703125" customWidth="1"/>
    <col min="11521" max="11521" width="5" customWidth="1"/>
    <col min="11522" max="11522" width="47" customWidth="1"/>
    <col min="11524" max="11524" width="16.85546875" customWidth="1"/>
    <col min="11525" max="11525" width="16.28515625" customWidth="1"/>
    <col min="11526" max="11526" width="13.5703125" customWidth="1"/>
    <col min="11777" max="11777" width="5" customWidth="1"/>
    <col min="11778" max="11778" width="47" customWidth="1"/>
    <col min="11780" max="11780" width="16.85546875" customWidth="1"/>
    <col min="11781" max="11781" width="16.28515625" customWidth="1"/>
    <col min="11782" max="11782" width="13.5703125" customWidth="1"/>
    <col min="12033" max="12033" width="5" customWidth="1"/>
    <col min="12034" max="12034" width="47" customWidth="1"/>
    <col min="12036" max="12036" width="16.85546875" customWidth="1"/>
    <col min="12037" max="12037" width="16.28515625" customWidth="1"/>
    <col min="12038" max="12038" width="13.5703125" customWidth="1"/>
    <col min="12289" max="12289" width="5" customWidth="1"/>
    <col min="12290" max="12290" width="47" customWidth="1"/>
    <col min="12292" max="12292" width="16.85546875" customWidth="1"/>
    <col min="12293" max="12293" width="16.28515625" customWidth="1"/>
    <col min="12294" max="12294" width="13.5703125" customWidth="1"/>
    <col min="12545" max="12545" width="5" customWidth="1"/>
    <col min="12546" max="12546" width="47" customWidth="1"/>
    <col min="12548" max="12548" width="16.85546875" customWidth="1"/>
    <col min="12549" max="12549" width="16.28515625" customWidth="1"/>
    <col min="12550" max="12550" width="13.5703125" customWidth="1"/>
    <col min="12801" max="12801" width="5" customWidth="1"/>
    <col min="12802" max="12802" width="47" customWidth="1"/>
    <col min="12804" max="12804" width="16.85546875" customWidth="1"/>
    <col min="12805" max="12805" width="16.28515625" customWidth="1"/>
    <col min="12806" max="12806" width="13.5703125" customWidth="1"/>
    <col min="13057" max="13057" width="5" customWidth="1"/>
    <col min="13058" max="13058" width="47" customWidth="1"/>
    <col min="13060" max="13060" width="16.85546875" customWidth="1"/>
    <col min="13061" max="13061" width="16.28515625" customWidth="1"/>
    <col min="13062" max="13062" width="13.5703125" customWidth="1"/>
    <col min="13313" max="13313" width="5" customWidth="1"/>
    <col min="13314" max="13314" width="47" customWidth="1"/>
    <col min="13316" max="13316" width="16.85546875" customWidth="1"/>
    <col min="13317" max="13317" width="16.28515625" customWidth="1"/>
    <col min="13318" max="13318" width="13.5703125" customWidth="1"/>
    <col min="13569" max="13569" width="5" customWidth="1"/>
    <col min="13570" max="13570" width="47" customWidth="1"/>
    <col min="13572" max="13572" width="16.85546875" customWidth="1"/>
    <col min="13573" max="13573" width="16.28515625" customWidth="1"/>
    <col min="13574" max="13574" width="13.5703125" customWidth="1"/>
    <col min="13825" max="13825" width="5" customWidth="1"/>
    <col min="13826" max="13826" width="47" customWidth="1"/>
    <col min="13828" max="13828" width="16.85546875" customWidth="1"/>
    <col min="13829" max="13829" width="16.28515625" customWidth="1"/>
    <col min="13830" max="13830" width="13.5703125" customWidth="1"/>
    <col min="14081" max="14081" width="5" customWidth="1"/>
    <col min="14082" max="14082" width="47" customWidth="1"/>
    <col min="14084" max="14084" width="16.85546875" customWidth="1"/>
    <col min="14085" max="14085" width="16.28515625" customWidth="1"/>
    <col min="14086" max="14086" width="13.5703125" customWidth="1"/>
    <col min="14337" max="14337" width="5" customWidth="1"/>
    <col min="14338" max="14338" width="47" customWidth="1"/>
    <col min="14340" max="14340" width="16.85546875" customWidth="1"/>
    <col min="14341" max="14341" width="16.28515625" customWidth="1"/>
    <col min="14342" max="14342" width="13.5703125" customWidth="1"/>
    <col min="14593" max="14593" width="5" customWidth="1"/>
    <col min="14594" max="14594" width="47" customWidth="1"/>
    <col min="14596" max="14596" width="16.85546875" customWidth="1"/>
    <col min="14597" max="14597" width="16.28515625" customWidth="1"/>
    <col min="14598" max="14598" width="13.5703125" customWidth="1"/>
    <col min="14849" max="14849" width="5" customWidth="1"/>
    <col min="14850" max="14850" width="47" customWidth="1"/>
    <col min="14852" max="14852" width="16.85546875" customWidth="1"/>
    <col min="14853" max="14853" width="16.28515625" customWidth="1"/>
    <col min="14854" max="14854" width="13.5703125" customWidth="1"/>
    <col min="15105" max="15105" width="5" customWidth="1"/>
    <col min="15106" max="15106" width="47" customWidth="1"/>
    <col min="15108" max="15108" width="16.85546875" customWidth="1"/>
    <col min="15109" max="15109" width="16.28515625" customWidth="1"/>
    <col min="15110" max="15110" width="13.5703125" customWidth="1"/>
    <col min="15361" max="15361" width="5" customWidth="1"/>
    <col min="15362" max="15362" width="47" customWidth="1"/>
    <col min="15364" max="15364" width="16.85546875" customWidth="1"/>
    <col min="15365" max="15365" width="16.28515625" customWidth="1"/>
    <col min="15366" max="15366" width="13.5703125" customWidth="1"/>
    <col min="15617" max="15617" width="5" customWidth="1"/>
    <col min="15618" max="15618" width="47" customWidth="1"/>
    <col min="15620" max="15620" width="16.85546875" customWidth="1"/>
    <col min="15621" max="15621" width="16.28515625" customWidth="1"/>
    <col min="15622" max="15622" width="13.5703125" customWidth="1"/>
    <col min="15873" max="15873" width="5" customWidth="1"/>
    <col min="15874" max="15874" width="47" customWidth="1"/>
    <col min="15876" max="15876" width="16.85546875" customWidth="1"/>
    <col min="15877" max="15877" width="16.28515625" customWidth="1"/>
    <col min="15878" max="15878" width="13.5703125" customWidth="1"/>
    <col min="16129" max="16129" width="5" customWidth="1"/>
    <col min="16130" max="16130" width="47" customWidth="1"/>
    <col min="16132" max="16132" width="16.85546875" customWidth="1"/>
    <col min="16133" max="16133" width="16.28515625" customWidth="1"/>
    <col min="16134" max="16134" width="13.5703125" customWidth="1"/>
  </cols>
  <sheetData>
    <row r="1" spans="1:8">
      <c r="A1" t="s">
        <v>1</v>
      </c>
      <c r="F1" s="2"/>
    </row>
    <row r="3" spans="1:8" ht="21" customHeight="1">
      <c r="A3" s="85" t="s">
        <v>58</v>
      </c>
      <c r="B3" s="85"/>
      <c r="C3" s="85"/>
      <c r="D3" s="85"/>
      <c r="E3" s="85"/>
      <c r="F3" s="85"/>
    </row>
    <row r="4" spans="1:8" ht="22.15" customHeight="1">
      <c r="A4" s="84"/>
      <c r="B4" s="84"/>
      <c r="C4" s="84"/>
      <c r="D4" s="84"/>
      <c r="E4" s="84"/>
      <c r="F4" s="84"/>
    </row>
    <row r="5" spans="1:8" ht="25.5">
      <c r="A5" s="68" t="s">
        <v>2</v>
      </c>
      <c r="B5" s="68" t="s">
        <v>59</v>
      </c>
      <c r="C5" s="68" t="s">
        <v>67</v>
      </c>
      <c r="D5" s="68" t="s">
        <v>71</v>
      </c>
      <c r="E5" s="68" t="s">
        <v>72</v>
      </c>
      <c r="F5" s="68" t="s">
        <v>73</v>
      </c>
    </row>
    <row r="6" spans="1:8" ht="30" customHeight="1">
      <c r="A6" s="25" t="s">
        <v>3</v>
      </c>
      <c r="B6" s="86" t="s">
        <v>60</v>
      </c>
      <c r="C6" s="90" t="s">
        <v>68</v>
      </c>
      <c r="D6" s="69">
        <v>301098.25900000002</v>
      </c>
      <c r="E6" s="70">
        <f>([7]Пр№7!H29+[7]Пр№7!W30)/1000</f>
        <v>267551.55453224794</v>
      </c>
      <c r="F6" s="69">
        <f>E6/D6%</f>
        <v>88.858552494070693</v>
      </c>
    </row>
    <row r="7" spans="1:8" ht="26.25" customHeight="1">
      <c r="A7" s="25" t="s">
        <v>4</v>
      </c>
      <c r="B7" s="87" t="s">
        <v>61</v>
      </c>
      <c r="C7" s="90" t="s">
        <v>68</v>
      </c>
      <c r="D7" s="69">
        <v>246219</v>
      </c>
      <c r="E7" s="70">
        <f>[7]Пр№7!N29/1000</f>
        <v>234040.14429372072</v>
      </c>
      <c r="F7" s="69">
        <f>E7/D7%</f>
        <v>95.053649106576145</v>
      </c>
    </row>
    <row r="8" spans="1:8" ht="20.25" customHeight="1">
      <c r="A8" s="25" t="s">
        <v>5</v>
      </c>
      <c r="B8" s="88" t="s">
        <v>62</v>
      </c>
      <c r="C8" s="91"/>
      <c r="D8" s="71"/>
      <c r="E8" s="71"/>
      <c r="F8" s="71"/>
    </row>
    <row r="9" spans="1:8" ht="20.25" customHeight="1">
      <c r="A9" s="25" t="s">
        <v>6</v>
      </c>
      <c r="B9" s="89" t="s">
        <v>63</v>
      </c>
      <c r="C9" s="91" t="s">
        <v>69</v>
      </c>
      <c r="D9" s="69">
        <v>65</v>
      </c>
      <c r="E9" s="69">
        <f>[7]Пр№7!B9/1000</f>
        <v>61.412276613887997</v>
      </c>
      <c r="F9" s="69">
        <f>E9/D9%</f>
        <v>94.48042555982768</v>
      </c>
    </row>
    <row r="10" spans="1:8" ht="21.75" customHeight="1">
      <c r="A10" s="25" t="s">
        <v>7</v>
      </c>
      <c r="B10" s="89" t="s">
        <v>64</v>
      </c>
      <c r="C10" s="91" t="s">
        <v>69</v>
      </c>
      <c r="D10" s="69">
        <v>105.4</v>
      </c>
      <c r="E10" s="69">
        <f>[7]Пр№7!B19/1000</f>
        <v>90.193489037837836</v>
      </c>
      <c r="F10" s="69">
        <f>E10/D10%</f>
        <v>85.572570244627926</v>
      </c>
    </row>
    <row r="11" spans="1:8" ht="24" customHeight="1">
      <c r="A11" s="25" t="s">
        <v>8</v>
      </c>
      <c r="B11" s="89" t="s">
        <v>66</v>
      </c>
      <c r="C11" s="90" t="s">
        <v>70</v>
      </c>
      <c r="D11" s="69">
        <v>12422</v>
      </c>
      <c r="E11" s="69">
        <f>[7]Пр№7!B26</f>
        <v>11607.3045</v>
      </c>
      <c r="F11" s="69">
        <f>E11/D11%</f>
        <v>93.441511028819832</v>
      </c>
    </row>
    <row r="12" spans="1:8" ht="24">
      <c r="A12" s="72"/>
      <c r="B12" s="89" t="s">
        <v>65</v>
      </c>
      <c r="C12" s="90" t="s">
        <v>70</v>
      </c>
      <c r="D12" s="73">
        <v>7100.6</v>
      </c>
      <c r="E12" s="73">
        <f>[7]Пр№7!B27</f>
        <v>6548.4329999999991</v>
      </c>
      <c r="F12" s="73">
        <f>E12/D12%</f>
        <v>92.223657155733306</v>
      </c>
    </row>
    <row r="13" spans="1:8" ht="45" customHeight="1">
      <c r="A13" s="92" t="s">
        <v>74</v>
      </c>
      <c r="B13" s="92"/>
      <c r="C13" s="92"/>
      <c r="D13" s="92"/>
      <c r="E13" s="92"/>
      <c r="F13" s="92"/>
    </row>
    <row r="15" spans="1:8">
      <c r="A15" s="48" t="s">
        <v>9</v>
      </c>
      <c r="B15" s="48" t="s">
        <v>57</v>
      </c>
      <c r="C15" s="48"/>
      <c r="D15" s="48"/>
      <c r="E15" s="48"/>
      <c r="F15" s="48"/>
      <c r="G15" s="48"/>
      <c r="H15" s="48"/>
    </row>
    <row r="16" spans="1:8" ht="16.5" customHeight="1">
      <c r="A16" s="48"/>
      <c r="B16" s="48" t="s">
        <v>56</v>
      </c>
      <c r="C16" s="48"/>
      <c r="D16" s="48"/>
      <c r="E16" s="48"/>
      <c r="F16" s="48"/>
      <c r="G16" s="48"/>
      <c r="H16" s="48"/>
    </row>
  </sheetData>
  <mergeCells count="3">
    <mergeCell ref="A3:F3"/>
    <mergeCell ref="A4:F4"/>
    <mergeCell ref="A13:F13"/>
  </mergeCells>
  <pageMargins left="1.65" right="0.70866141732283472" top="2.12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2019 mail indicators</vt:lpstr>
      <vt:lpstr>Cost</vt:lpstr>
      <vt:lpstr>Expenditures</vt:lpstr>
      <vt:lpstr>production plan</vt:lpstr>
      <vt:lpstr>'2019 mail indicators'!Область_печати</vt:lpstr>
      <vt:lpstr>Expenditures!Область_печати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edgora</dc:creator>
  <cp:lastModifiedBy>gulom</cp:lastModifiedBy>
  <dcterms:created xsi:type="dcterms:W3CDTF">2019-09-18T08:38:19Z</dcterms:created>
  <dcterms:modified xsi:type="dcterms:W3CDTF">2019-09-19T10:52:45Z</dcterms:modified>
</cp:coreProperties>
</file>